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635" activeTab="0"/>
  </bookViews>
  <sheets>
    <sheet name="PR-RAS konsolidirani" sheetId="1" r:id="rId1"/>
  </sheets>
  <externalReferences>
    <externalReference r:id="rId4"/>
  </externalReferences>
  <definedNames>
    <definedName name="_xlnm.Print_Area" localSheetId="0">'PR-RAS konsolidirani'!$A$1:$H$1011</definedName>
    <definedName name="_xlnm.Print_Titles" localSheetId="0">'PR-RAS konsolidirani'!$12:$14</definedName>
    <definedName name="Z_666598D3_98AF_48B0_80F9_76DD16B9D653_.wvu.PrintTitles" localSheetId="0" hidden="1">'PR-RAS konsolidirani'!$12:$14</definedName>
  </definedNames>
  <calcPr fullCalcOnLoad="1"/>
</workbook>
</file>

<file path=xl/sharedStrings.xml><?xml version="1.0" encoding="utf-8"?>
<sst xmlns="http://schemas.openxmlformats.org/spreadsheetml/2006/main" count="1207" uniqueCount="1129">
  <si>
    <t>Kapitalne pomoći osiguravajućim društvima u javnom sektoru</t>
  </si>
  <si>
    <t>Kapitalne pomoći ostalim financijskim institucijama u javnom sektoru</t>
  </si>
  <si>
    <t>Kapitalne pomoći kreditnim institucijama izvan javnog sektora</t>
  </si>
  <si>
    <t>Kapitalne pomoći osiguravajućim društvima izvan javnog sektora</t>
  </si>
  <si>
    <t>Kapitalne pomoći ostalim financijskim institucijama izvan javnog sektora</t>
  </si>
  <si>
    <t>Kapitalne pomoći obrtnicima</t>
  </si>
  <si>
    <t>Povrat zajmova danih ostalim tuzemnim financijskim institucijama izvan javnog sektora - dugoročni</t>
  </si>
  <si>
    <t>Povrat zajmova danih tuzemnim trgovačkim društvima izvan javnog sektora - kratkoročni</t>
  </si>
  <si>
    <t>Povrat zajmova danih tuzemnim trgovačkim društvima izvan javnog sektora - dugoročni</t>
  </si>
  <si>
    <t>Povrat zajmova danih tuzemnim obrtnicima - kratkoročni</t>
  </si>
  <si>
    <t>Povrat zajmova danih tuzemnim obrtnicima - dugoročni</t>
  </si>
  <si>
    <t>Povrat zajmova danih državnom proračunu - dugoročni</t>
  </si>
  <si>
    <t>Povrat zajmova danih županijskim proračunima - kratkoročni</t>
  </si>
  <si>
    <t>Povrat zajmova danih županijskim proračunima - dugoročni</t>
  </si>
  <si>
    <t>Povrat zajmova danih gradskim proračunima - kratkoročni</t>
  </si>
  <si>
    <t>Povrat zajmova danih gradskim proračunima - dugoročni</t>
  </si>
  <si>
    <t>Povrat zajmova danih općinskim proračunima - kratkoročni</t>
  </si>
  <si>
    <t>Povrat zajmova danih općinskim proračunima - dugoročni</t>
  </si>
  <si>
    <t>Povrat zajmova danih HZMO-u, HZZ-u i HZZO-u - kratkoročni</t>
  </si>
  <si>
    <t>Povrat zajmova danih HZMO-u, HZZ-u i HZZO-u - dugoročni</t>
  </si>
  <si>
    <t>Povrat zajmova danih ostalim izvanproračunskim korisnicima državnog proračuna - kratkoročni</t>
  </si>
  <si>
    <t>Povrat zajmova danih ostalim izvanproračunskim korisnicima državnog proračuna - dugoročni</t>
  </si>
  <si>
    <t>Povrat zajmova danih izvanproračunskim korisnicima županijskih, gradskih i općinskih proračuna - kratkoročni</t>
  </si>
  <si>
    <t>Povrat zajmova danih izvanproračunskim korisnicima županijskih, gradskih i općinskih proračuna - dugoročni</t>
  </si>
  <si>
    <t>Ostali vrijednosni papiri - tuzemni - dugoročni</t>
  </si>
  <si>
    <t>Primljeni zajmovi od međunarodnih organizacija - dugoročni</t>
  </si>
  <si>
    <t>Primljeni krediti i zajmovi od institucija i tijela EU - dugoročni</t>
  </si>
  <si>
    <t>Primljeni zajmovi od inozemnih vlada u EU - dugoročni</t>
  </si>
  <si>
    <t>Primljeni zajmovi od inozemnih vlada izvan EU - dugoročni</t>
  </si>
  <si>
    <t>Primljeni krediti od kreditnih institucija u javnom sektoru - kratkoročni</t>
  </si>
  <si>
    <t>Primljeni krediti od kreditnih institucija u javnom sektoru - dugoročni</t>
  </si>
  <si>
    <t>Primljeni zajmovi od osiguravajućih društava u javnom sektoru - dugoročni</t>
  </si>
  <si>
    <t>Primljeni zajmovi od ostalih financijskih institucija u javnom sektoru - dugoročni</t>
  </si>
  <si>
    <t>Primljeni zajmovi od trgovačkih društava u javnom sektoru - dugoročni</t>
  </si>
  <si>
    <t>Primljeni krediti od tuzemnih kreditnih institucija izvan javnog sektora - kratkoročni</t>
  </si>
  <si>
    <t>Primljeni krediti od tuzemnih kreditnih institucija izvan javnog sektora - dugoročni</t>
  </si>
  <si>
    <t>Primljeni zajmovi od tuzemnih osiguravajućih društava izvan javnog sektora - dugoročni</t>
  </si>
  <si>
    <t>Primljeni zajmovi od ostalih tuzemnih financijskih institucija izvan javnog sektora - dugoročni</t>
  </si>
  <si>
    <t>Primljeni krediti od inozemnih kreditnih institucija - kratkoročni</t>
  </si>
  <si>
    <t>Primljeni krediti od inozemnih kreditnih institucija - dugoročni</t>
  </si>
  <si>
    <t>Primljeni zajmovi od inozemnih osiguravajućih društava - dugoročni</t>
  </si>
  <si>
    <t>Primljeni zajmovi od ostalih inozemnih financijskih institucija - dugoročni</t>
  </si>
  <si>
    <t>Primljeni zajmovi od tuzemnih trgovačkih društava izvan javnog sektora - dugoročni</t>
  </si>
  <si>
    <t>Primljeni zajmovi od tuzemnih obrtnika - dugoročni</t>
  </si>
  <si>
    <t>Primljeni zajmovi od inozemnih trgovačkih društava - dugoročni</t>
  </si>
  <si>
    <t>Primljeni zajmovi od državnog proračuna - kratkoročni</t>
  </si>
  <si>
    <t>Primljeni zajmovi od državnog proračuna - dugoročni</t>
  </si>
  <si>
    <t>Primljeni zajmovi od županijskih proračuna - kratkoročni</t>
  </si>
  <si>
    <t>Primljeni zajmovi od županijskih proračuna - dugoročni</t>
  </si>
  <si>
    <t>Primljeni zajmovi od gradskih proračuna - kratkoročni</t>
  </si>
  <si>
    <t>Primljeni zajmovi od gradskih proračuna - dugoročni</t>
  </si>
  <si>
    <t>Primljeni zajmovi od općinskih proračuna - kratkoročni</t>
  </si>
  <si>
    <t>Primljeni zajmovi od općinskih proračuna - dugoročni</t>
  </si>
  <si>
    <t>Primljeni zajmovi od HZMO-a, HZZ-a i HZZO-a - kratkoročni</t>
  </si>
  <si>
    <t>Primljeni zajmovi od HZMO-a, HZZ-a i HZZO-a - dugoročni</t>
  </si>
  <si>
    <t>Ostali tuzemni vrijednosni papiri - dugoročni</t>
  </si>
  <si>
    <t>OBVEZNI DODATNI PODACI</t>
  </si>
  <si>
    <t>Materijal i sirovine</t>
  </si>
  <si>
    <t>Energija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</si>
  <si>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</si>
  <si>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</si>
  <si>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</si>
  <si>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</si>
  <si>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</si>
  <si>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</si>
  <si>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</si>
  <si>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</si>
  <si>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</si>
  <si>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</si>
  <si>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za rad predstavničkih i izvršnih tijela, povjerenstava i slično</t>
  </si>
  <si>
    <t>Premije osiguranja</t>
  </si>
  <si>
    <t>Reprezentacija</t>
  </si>
  <si>
    <t xml:space="preserve">Ostali nespomenuti rashodi poslovanja </t>
  </si>
  <si>
    <t>Kamate za izdane trezorske zapise</t>
  </si>
  <si>
    <t>Kamate za izdane mjenice</t>
  </si>
  <si>
    <t>Kamate za izdane obveznice</t>
  </si>
  <si>
    <t>Kamate za ostale vrijednosne papire</t>
  </si>
  <si>
    <t>Bankarske usluge i usluge platnog prometa</t>
  </si>
  <si>
    <t xml:space="preserve">Zatezne kamate </t>
  </si>
  <si>
    <t>Ostali nespomenuti financijski rashodi</t>
  </si>
  <si>
    <t>Subvencije trgovačkim društvima u javnom sektoru</t>
  </si>
  <si>
    <t>Tekuće pomoći inozemnim vladama</t>
  </si>
  <si>
    <t>Kapitalne pomoći inozemnim vladama</t>
  </si>
  <si>
    <t xml:space="preserve">Višak primitaka od financijske imovine - preneseni </t>
  </si>
  <si>
    <t>Manjak primitaka od financijske imovine - preneseni</t>
  </si>
  <si>
    <t>9221-9222</t>
  </si>
  <si>
    <t>9222-9221</t>
  </si>
  <si>
    <t>Ukupni priljevi na novčane račune i blagajne</t>
  </si>
  <si>
    <t>Ukupni odljevi s novčanih računa i blagajni</t>
  </si>
  <si>
    <t>Prosječan broj zaposlenih u tijelima na osnovi sati rada (cijeli broj)</t>
  </si>
  <si>
    <t>Prosječan broj zaposlenih kod korisnika na osnovi sati rada (cijeli broj)</t>
  </si>
  <si>
    <t>Porez na korištenje javnih površina</t>
  </si>
  <si>
    <t>Porez na cestovna motorna vozila</t>
  </si>
  <si>
    <t>Porez na tvrtku odnosno naziv tvrtke</t>
  </si>
  <si>
    <t>Tekuće pomoći iz državnog proračuna</t>
  </si>
  <si>
    <t>Kapitalne pomoći iz državnog proračuna</t>
  </si>
  <si>
    <t>Dopunsko zdravstveno osiguranje</t>
  </si>
  <si>
    <t>Otpremnine</t>
  </si>
  <si>
    <t>Naknade za prijevoz na posao i s posla</t>
  </si>
  <si>
    <t>Autorski honorari</t>
  </si>
  <si>
    <t>Ugovori o djelu</t>
  </si>
  <si>
    <t>Kamate za izdane trezorske zapise u zemlji</t>
  </si>
  <si>
    <t>Kamate za izdane trezorske zapise u inozemstvu</t>
  </si>
  <si>
    <t>Kamate za izdane mjenice u domaćoj valuti</t>
  </si>
  <si>
    <t>Kamate za izdane mjenice u stranoj valuti</t>
  </si>
  <si>
    <t>Kamate za izdane obveznice u zemlji</t>
  </si>
  <si>
    <t>Kamate za izdane obveznice u inozemstvu</t>
  </si>
  <si>
    <t>Kamate za ostale vrijednosne papire u zemlji</t>
  </si>
  <si>
    <t>Kamate za ostale vrijednosne papire u inozemstvu</t>
  </si>
  <si>
    <t>Kamate za primljene zajmove od drugih razina vlasti</t>
  </si>
  <si>
    <t>Kamate za primljene zajmove od međunarodnih organizacija</t>
  </si>
  <si>
    <t>Subvencije poljoprivrednicima</t>
  </si>
  <si>
    <t>Subvencije obrtnicima</t>
  </si>
  <si>
    <t>Sufinanciranje cijene prijevoza</t>
  </si>
  <si>
    <t>Kapitalne pomoći trgovačkim društvima u javnom sektoru</t>
  </si>
  <si>
    <t>Kapitalne pomoći trgovačkim društvima izvan javnog sektora</t>
  </si>
  <si>
    <t>Kapitalne pomoći poljoprivrednicima</t>
  </si>
  <si>
    <t xml:space="preserve">Višegodišnji nasadi </t>
  </si>
  <si>
    <t>M.P.</t>
  </si>
  <si>
    <t>do</t>
  </si>
  <si>
    <t>u kunama (bez lp.)</t>
  </si>
  <si>
    <t>Porez i prirez na dohodak od nesamostalnog rada</t>
  </si>
  <si>
    <t>Porez i prirez na dohodak od imovine i imovinskih prava</t>
  </si>
  <si>
    <t>Porez i prirez na dohodak od kapitala</t>
  </si>
  <si>
    <t>Porez i prirez na dohodak po godišnjoj prijavi</t>
  </si>
  <si>
    <t xml:space="preserve">Porez i prirez na dohodak utvrđen u postupku nadzora za prethodne godine </t>
  </si>
  <si>
    <t>Povrat poreza i prireza na dohodak po godišnjoj prijavi</t>
  </si>
  <si>
    <t>Porez na dobit od poduzetnika</t>
  </si>
  <si>
    <t>Porez na dobit po odbitku na naknade za korištenje prava i za usluge</t>
  </si>
  <si>
    <t>Porez na dobit po odbitku na kamate, dividende i udjele u dobiti</t>
  </si>
  <si>
    <t>Porez na dobit po godišnjoj prijavi</t>
  </si>
  <si>
    <t>Povrat poreza na dobit po godišnjoj prijavi</t>
  </si>
  <si>
    <t>Stalni porezi na nepokretnu imovinu</t>
  </si>
  <si>
    <t>Porez na nasljedstva i darove</t>
  </si>
  <si>
    <t>Porez na kapitalne i financijske transakcije</t>
  </si>
  <si>
    <t>Račun iz rač. plana</t>
  </si>
  <si>
    <t>N A Z I V</t>
  </si>
  <si>
    <t>Ostvareno u izvještajnom razdoblju tekuće godine</t>
  </si>
  <si>
    <t>PRIHODI I RASHODI POSLOVANJA</t>
  </si>
  <si>
    <t>Prihodi od poreza (AOP 003+012+018+024+032+035)</t>
  </si>
  <si>
    <t>Porez i prirez na dohodak od samostalnih djelatnosti</t>
  </si>
  <si>
    <t>Povrat više ostvarenog poreza na dohodak za decentralizirane funkcije</t>
  </si>
  <si>
    <t>Porez na dobit (AOP 013 do 016 - 017)</t>
  </si>
  <si>
    <t>Porezi na imovinu (AOP 019 do 023)</t>
  </si>
  <si>
    <t>Povremeni porezi na imovinu</t>
  </si>
  <si>
    <t>Ostali stalni porezi na imovinu</t>
  </si>
  <si>
    <t xml:space="preserve">Porezi na robu i usluge (AOP 025 do 031) </t>
  </si>
  <si>
    <t xml:space="preserve">Posebni porezi i trošarine </t>
  </si>
  <si>
    <t>Porezi na korištenje dobara ili izvođenje aktivnosti</t>
  </si>
  <si>
    <t>Porez na dobitke od igara na sreću i ostali porezi od igara na sreću</t>
  </si>
  <si>
    <t>Naknade za priređivanje igara na sreću</t>
  </si>
  <si>
    <t>Porezi na međunarodnu trgovinu i transakcije (AOP 033+034)</t>
  </si>
  <si>
    <t>Ostali prihodi od poreza (AOP 036 do 038)</t>
  </si>
  <si>
    <t xml:space="preserve">Doprinosi za zdravstveno osiguranje (AOP 041+042) </t>
  </si>
  <si>
    <t xml:space="preserve">Doprinosi za obvezno zdravstveno osiguranje </t>
  </si>
  <si>
    <t>Doprinosi za obvezno zdravstveno osiguranje za slučaj ozljede na radu</t>
  </si>
  <si>
    <t xml:space="preserve">Doprinosi za mirovinsko osiguranje </t>
  </si>
  <si>
    <t>Doprinosi za obvezno osiguranje u slučaju nezaposlenosti</t>
  </si>
  <si>
    <t>Tekuće pomoći od institucija i tijela EU</t>
  </si>
  <si>
    <t>Kapitalne pomoći od institucija i tijela EU</t>
  </si>
  <si>
    <t>Tekuće pomoći izravnanja za decentralizirane funkcije</t>
  </si>
  <si>
    <t>Kapitalne pomoći izravnanja za decentralizirane funkcije</t>
  </si>
  <si>
    <t>Prihodi od pozitivnih tečajnih razlika i razlika zbog primjene valutne klauzule</t>
  </si>
  <si>
    <t>Prihodi iz dobiti trgovačkih društava, kreditnih i ostalih financijskih institucija po posebnim propisima</t>
  </si>
  <si>
    <t>Naknada za korištenje nefinancijske imovine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</si>
  <si>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</si>
  <si>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</si>
  <si>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</si>
  <si>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</si>
  <si>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</si>
  <si>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</si>
  <si>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</si>
  <si>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Ostale upravne pristojbe i naknade</t>
  </si>
  <si>
    <t>Ostale pristojbe i naknade</t>
  </si>
  <si>
    <t>Prihodi vodnog gospodarstva</t>
  </si>
  <si>
    <t>Naknade od financijske imovine</t>
  </si>
  <si>
    <t>Komunalni doprinosi</t>
  </si>
  <si>
    <t>Komunalne naknade</t>
  </si>
  <si>
    <t>Naknade za priključak</t>
  </si>
  <si>
    <t>Prihodi od prodaje proizvoda i robe</t>
  </si>
  <si>
    <t>Prihodi od pruženih usluga</t>
  </si>
  <si>
    <t>Kazne za carinske prekršaje</t>
  </si>
  <si>
    <t>Kazne za porezne prekršaje</t>
  </si>
  <si>
    <t>Kazne za prekršaje trgovačkih društava - privredne prijestupe</t>
  </si>
  <si>
    <t>Kazne i druge mjere u kaznenom postupku</t>
  </si>
  <si>
    <t>Kazne za prekršaje na kulturnim dobrima</t>
  </si>
  <si>
    <t>Upravne mjere</t>
  </si>
  <si>
    <t>Ostali prihodi</t>
  </si>
  <si>
    <t>Doprinosi za mirovinsko osiguranje</t>
  </si>
  <si>
    <t>Doprinosi za obvezno zdravstveno osiguranje</t>
  </si>
  <si>
    <t>Ostale naknade troškova zaposlenima</t>
  </si>
  <si>
    <t>Službena, radna i zaštitna odjeća i obuća</t>
  </si>
  <si>
    <t>Pristojbe i naknade</t>
  </si>
  <si>
    <t>Kamate za primljene kredite i zajmove od međunarodnih organizacija, institucija i tijela EU te inozemnih vlada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</si>
  <si>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</si>
  <si>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</si>
  <si>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Kamate za odobrene, a nerealizirane kredite i zajmove</t>
  </si>
  <si>
    <t>Kamate za primljene zajmove od trgovačkih društava u javnom sektoru</t>
  </si>
  <si>
    <t>Kamate za primljene zajmove od trgovačkih društava i obrtnika izvan javnog sektora</t>
  </si>
  <si>
    <t>Negativne tečajne razlike i razlike zbog primjene valutne klauzule</t>
  </si>
  <si>
    <t>Subvencije kreditnim i ostalim financijskim institucijama u javnom sektoru</t>
  </si>
  <si>
    <t>Subvencije kreditnim i ostalim financijskim institucijama izvan javnog sektora</t>
  </si>
  <si>
    <t>Subvencije poljoprivrednicima i obrtnicima</t>
  </si>
  <si>
    <t>Tekuće pomoći međunarodnim organizacijama te institucijama i tijelima EU</t>
  </si>
  <si>
    <t>Kapitalne pomoći međunarodnim organizacijama te institucijama i tijelima EU</t>
  </si>
  <si>
    <t>Tekuće pomoći unutar općeg proračuna</t>
  </si>
  <si>
    <t xml:space="preserve">Kapitalne pomoći unutar općeg proračuna </t>
  </si>
  <si>
    <t>Naknade šteta pravnim i fizičkim osobama</t>
  </si>
  <si>
    <t xml:space="preserve">Naknade šteta zaposlenicima </t>
  </si>
  <si>
    <t>Ugovorene kazne i ostale naknade šteta</t>
  </si>
  <si>
    <t>Kapitalne pomoći kreditnim i ostalim financijskim institucijama te trgovačkim društvima u javnom sektoru</t>
  </si>
  <si>
    <t>Kapitalne pomoći kreditnim i ostalim financijskim institucijama te trgovačkim društvima izvan javnog sektora</t>
  </si>
  <si>
    <t>Kapitalne pomoći poljoprivrednicima i obrtnicima</t>
  </si>
  <si>
    <t xml:space="preserve"> </t>
  </si>
  <si>
    <t>Obračunati prihodi od prodaje proizvoda i robe i pruženih usluga - nenaplaćeni</t>
  </si>
  <si>
    <t>PRIHODI I RASHODI OD NEFINANCIJSKE IMOVINE</t>
  </si>
  <si>
    <t>Zemljište</t>
  </si>
  <si>
    <t>Ceste, željeznice i ostali prometni objekti</t>
  </si>
  <si>
    <t>Knjige</t>
  </si>
  <si>
    <t>Umjetnička djela (izložena u galerijama, muzejima i slično)</t>
  </si>
  <si>
    <t>Istraživanje rudnih bogatstava</t>
  </si>
  <si>
    <t xml:space="preserve">Knjige </t>
  </si>
  <si>
    <t>9221x, 9222x</t>
  </si>
  <si>
    <t>PRIMICI I IZDACI</t>
  </si>
  <si>
    <t>Povrat zajmova danih institucijama i tijelima EU</t>
  </si>
  <si>
    <t>Povrat zajmova danih inozemnim vladama u EU</t>
  </si>
  <si>
    <t>Povrat zajmova danih inozemnim vladama izvan EU</t>
  </si>
  <si>
    <t>Povrat zajmova danih kreditnim institucijama u javnom sektoru</t>
  </si>
  <si>
    <t>Povrat zajmova danih osiguravajućim društvima u javnom sektoru</t>
  </si>
  <si>
    <t>Povrat zajmova danih ostalim financijskim institucijama u javnom sektoru</t>
  </si>
  <si>
    <t>Povrat zajmova danih tuzemnim kreditnim institucijama izvan javnog sektora</t>
  </si>
  <si>
    <t>Povrat zajmova danih tuzemnim osiguravajućim društvima izvan javnog sektora</t>
  </si>
  <si>
    <t>Povrat zajmova danih ostalim tuzemnim financijskim institucijama izvan javnog sektora</t>
  </si>
  <si>
    <t>Povrat zajmova danih inozemnim kreditnim institucijama</t>
  </si>
  <si>
    <t>Povrat zajmova danih inozemnim osiguravajućim društvima</t>
  </si>
  <si>
    <t>Povrat zajmova danih ostalim inozemnim financijskim institucijama</t>
  </si>
  <si>
    <t>Povrat zajmova danih tuzemnim trgovačkim društvima izvan javnog sektora</t>
  </si>
  <si>
    <t>Povrat zajmova danih tuzemnim obrtnicima</t>
  </si>
  <si>
    <t>Povrat zajmova danih inozemnim trgovačkim društvima</t>
  </si>
  <si>
    <t>Povrat zajmova danih inozemnim obrtnicima</t>
  </si>
  <si>
    <t>Povrat zajmova danih državnom proračunu</t>
  </si>
  <si>
    <t>Povrat zajmova danih županijskim proračunima</t>
  </si>
  <si>
    <t>Povrat zajmova danih gradskim proračunima</t>
  </si>
  <si>
    <t>Povrat zajmova danih općinskim proračunima</t>
  </si>
  <si>
    <t>Povrat zajmova danih HZMO-u, HZZ-u i HZZO-u</t>
  </si>
  <si>
    <t>Povrat zajmova danih ostalim izvanproračunskim korisnicima državnog proračuna</t>
  </si>
  <si>
    <t>Povrat zajmova danih izvanproračunskim korisnicima županijskih, gradskih i općinskih proračuna</t>
  </si>
  <si>
    <t>Trezorski zapisi - tuzemni</t>
  </si>
  <si>
    <t>Trezorski zapisi - inozemni</t>
  </si>
  <si>
    <t>Dionice i udjeli u glavnici kreditnih institucija u javnom sektoru</t>
  </si>
  <si>
    <t>Dionice i udjeli u glavnici osiguravajućih društava u javnom sektoru</t>
  </si>
  <si>
    <t>Dionice i udjeli u glavnici ostalih financijskih institucija u javnom sektoru</t>
  </si>
  <si>
    <t xml:space="preserve">Dionice i udjeli u glavnici tuzemnih kreditnih i ostalih financijskih institucija izvan javnog sektora </t>
  </si>
  <si>
    <t xml:space="preserve">Dionice i udjeli u glavnici inozemnih kreditnih i ostalih financijskih institucija </t>
  </si>
  <si>
    <t>Primljeni krediti i zajmovi od institucija i tijela EU</t>
  </si>
  <si>
    <t>Primljeni zajmovi od inozemnih vlada u EU</t>
  </si>
  <si>
    <t>Primljeni zajmovi od inozemnih vlada izvan EU</t>
  </si>
  <si>
    <t>Primljeni krediti od kreditnih institucija u javnom sektoru</t>
  </si>
  <si>
    <t>Primljeni zajmovi od osiguravajućih društava u javnom sektoru</t>
  </si>
  <si>
    <t>Primljeni zajmovi od ostalih financijskih institucija u javnom sektoru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</si>
  <si>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</si>
  <si>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</si>
  <si>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</si>
  <si>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Primljeni krediti od inozemnih kreditnih institucija</t>
  </si>
  <si>
    <t>Primljeni zajmovi od inozemnih osiguravajućih društava</t>
  </si>
  <si>
    <t>Primljeni zajmovi od ostalih inozemnih financijskih institucija</t>
  </si>
  <si>
    <t>Primljeni zajmovi od tuzemnih trgovačkih društava izvan javnog sektora</t>
  </si>
  <si>
    <t>Primljeni zajmovi od tuzemnih obrtnika</t>
  </si>
  <si>
    <t>Primljeni zajmovi od inozemnih trgovačkih društava</t>
  </si>
  <si>
    <t>Primljeni zajmovi od inozemnih obrtnika</t>
  </si>
  <si>
    <t>Primljeni zajmovi od državnog proračuna</t>
  </si>
  <si>
    <t>Primljeni zajmovi od županijskih proračuna</t>
  </si>
  <si>
    <t>Primljeni zajmovi od gradskih proračuna</t>
  </si>
  <si>
    <t>Primljeni zajmovi od općinskih proračuna</t>
  </si>
  <si>
    <t>Primljeni zajmovi od HZMO-a, HZZ-a i HZZO-a</t>
  </si>
  <si>
    <t>Ostali tuzemni vrijednosni papiri</t>
  </si>
  <si>
    <t>Dani zajmovi institucijama i tijelima EU</t>
  </si>
  <si>
    <t>Dani zajmovi inozemnim vladama u EU</t>
  </si>
  <si>
    <t>Dani zajmovi inozemnim vladama izvan EU</t>
  </si>
  <si>
    <t>Dani zajmovi kreditnim institucijama u javnom sektoru</t>
  </si>
  <si>
    <t>Porez na dodanu vrijednost</t>
  </si>
  <si>
    <t>Porez na promet</t>
  </si>
  <si>
    <t>Ostali porezi na robu i usluge</t>
  </si>
  <si>
    <t>Carine i carinske pristojbe</t>
  </si>
  <si>
    <t>Ostali porezi na međunarodnu trgovinu i transakcije</t>
  </si>
  <si>
    <t xml:space="preserve">AOP oznaka </t>
  </si>
  <si>
    <t>Kontrolni stupac</t>
  </si>
  <si>
    <t>Ostali prihodi od poreza koje plaćaju pravne osobe</t>
  </si>
  <si>
    <t>Ostali prihodi od poreza koje plaćaju fizičke osobe</t>
  </si>
  <si>
    <t>Ostali neraspoređeni prihodi od poreza</t>
  </si>
  <si>
    <t>Tekuće pomoći od inozemnih vlada</t>
  </si>
  <si>
    <t>Kapitalne pomoći od inozemnih vlada</t>
  </si>
  <si>
    <t>Tekuće pomoći od međunarodnih organizacija</t>
  </si>
  <si>
    <t>Kapitalne pomoći od međunarodnih organizacija</t>
  </si>
  <si>
    <t>Prihodi od kamata po vrijednosnim papirima</t>
  </si>
  <si>
    <t>Kamate na oročena sredstva i depozite po viđenju</t>
  </si>
  <si>
    <t xml:space="preserve">Prihodi od zateznih kamata </t>
  </si>
  <si>
    <t>Prihodi od dividendi</t>
  </si>
  <si>
    <t>Ostali prihodi od financijske imovine</t>
  </si>
  <si>
    <t>Naknade za koncesije</t>
  </si>
  <si>
    <t>Prihodi od zakupa i iznajmljivanja imovine</t>
  </si>
  <si>
    <t>Ostali prihodi od nefinancijske imovine</t>
  </si>
  <si>
    <t>Naknade za ceste</t>
  </si>
  <si>
    <t>Državne upravne i sudske pristojbe</t>
  </si>
  <si>
    <t>Županijske, gradske i općinske pristojbe i naknade</t>
  </si>
  <si>
    <t>Prihodi državne uprave</t>
  </si>
  <si>
    <t>Doprinosi za šume</t>
  </si>
  <si>
    <t>Mjesni samodoprinos</t>
  </si>
  <si>
    <t>Ostali nespomenuti prihodi</t>
  </si>
  <si>
    <t>Kazne za devizne prekršaje</t>
  </si>
  <si>
    <t>Ostale kazne</t>
  </si>
  <si>
    <t>Tekuće donacije</t>
  </si>
  <si>
    <t>Kapitalne donacije</t>
  </si>
  <si>
    <t>Plaće za redovan rad</t>
  </si>
  <si>
    <t>Plaće u naravi</t>
  </si>
  <si>
    <t>Plaće za prekovremeni rad</t>
  </si>
  <si>
    <t>Plaće za posebne uvjete rada</t>
  </si>
  <si>
    <t>Ostali rashodi za zaposlene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</si>
  <si>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</si>
  <si>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</si>
  <si>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</si>
  <si>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</si>
  <si>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Otplata glavnice primljenih zajmova od trgovačkih društava u javnom sektoru</t>
  </si>
  <si>
    <t>Izdaci za otplatu glavnice za izdane trezorske zapise u zemlji</t>
  </si>
  <si>
    <t>Izdaci za otplatu glavnice za izdane trezorske zapise u inozemstvu</t>
  </si>
  <si>
    <t>Izdaci za otplatu glavnice za izdane obveznice u zemlji</t>
  </si>
  <si>
    <t>Izdaci za otplatu glavnice za izdane obveznice u inozemstvu</t>
  </si>
  <si>
    <t>Izdaci za otplatu glavnice za izdane ostale vrijednosne papire u zemlji</t>
  </si>
  <si>
    <t>Izdaci za otplatu glavnice za izdane ostale vrijednosne papire u inozemstvu</t>
  </si>
  <si>
    <t>Ostala nematerijalna proizvedena imovina</t>
  </si>
  <si>
    <t>Dionice i udjeli u glavnici trgovačkih društava u javnom sektoru</t>
  </si>
  <si>
    <t>Dionice i udjeli u glavnici tuzemnih trgovačkih društava izvan javnog sektora</t>
  </si>
  <si>
    <t>Stambeni objekti</t>
  </si>
  <si>
    <t>Poslovni objekti</t>
  </si>
  <si>
    <t>Ostali građevinski objekti</t>
  </si>
  <si>
    <t>Uredska oprema i namještaj</t>
  </si>
  <si>
    <t>Komunikacijska oprema</t>
  </si>
  <si>
    <t>Oprema za održavanje i zaštitu</t>
  </si>
  <si>
    <t>Medicinska i laboratorijska oprema</t>
  </si>
  <si>
    <t>Sportska i glazbena oprema</t>
  </si>
  <si>
    <t>Uređaji, strojevi i oprema za ostale namjene</t>
  </si>
  <si>
    <t>Prijevozna sredstva u cestovnom prometu</t>
  </si>
  <si>
    <t>Prijevozna sredstva u pomorskom i riječnom prometu</t>
  </si>
  <si>
    <t xml:space="preserve">Višak prihoda od nefinancijske imovine - preneseni </t>
  </si>
  <si>
    <t xml:space="preserve">Manjak prihoda od nefinancijske imovine - preneseni </t>
  </si>
  <si>
    <t>Obračunati prihodi od prodaje nefinancijske imovine - nenaplaćeni</t>
  </si>
  <si>
    <t>96, 97</t>
  </si>
  <si>
    <t>Povrat zajmova danih međunarodnim organizacijama</t>
  </si>
  <si>
    <t>Povrat zajmova danih neprofitnim organizacijama, građanima i kućanstvima u tuzemstvu</t>
  </si>
  <si>
    <t>Povrat zajmova danih neprofitnim organizacijama, građanima i kućanstvima u inozemstvu</t>
  </si>
  <si>
    <t>Obveznice - tuzemne</t>
  </si>
  <si>
    <t>Obveznice - inozemne</t>
  </si>
  <si>
    <t>Opcije i drugi financijski derivati - tuzemni</t>
  </si>
  <si>
    <t>Opcije i drugi financijski derivati - inozemni</t>
  </si>
  <si>
    <t>Ostali vrijednosni papiri - tuzemni</t>
  </si>
  <si>
    <t>Ostali vrijednosni papiri - inozemni</t>
  </si>
  <si>
    <t>Dionice i udjeli u glavnici tuzemnih trgovačkih društva izvan javnog sektora</t>
  </si>
  <si>
    <t>Dionice i udjeli u glavnici inozemnih trgovačkih društava</t>
  </si>
  <si>
    <t>Primljeni zajmovi od međunarodnih organizacija</t>
  </si>
  <si>
    <t>Dani zajmovi međunarodnim organizacijama</t>
  </si>
  <si>
    <t>Dani zajmovi neprofitnim organizacijama, građanima i kućanstvima u tuzemstvu</t>
  </si>
  <si>
    <t>Dani zajmovi neprofitnim organizacijama, građanima i kućanstvima u inozemstvu</t>
  </si>
  <si>
    <t xml:space="preserve">Komercijalni i blagajnički zapisi - tuzemni </t>
  </si>
  <si>
    <t xml:space="preserve">Ostali tuzemni vrijednosni papiri </t>
  </si>
  <si>
    <t>Ostali inozemni vrijednosni papiri</t>
  </si>
  <si>
    <t>Otplata glavnice primljenih zajmova od međunarodnih organizacija</t>
  </si>
  <si>
    <t>Prijevozna sredstva u zračnom prometu</t>
  </si>
  <si>
    <t>Muzejski izlošci i predmeti prirodnih rijetkosti</t>
  </si>
  <si>
    <t>Ostale nespomenute izložbene vrijednosti</t>
  </si>
  <si>
    <t>Višegodišnji nasadi</t>
  </si>
  <si>
    <t>Osnovno stado</t>
  </si>
  <si>
    <t>Obrazac: PR-RAS za konsolidaciju</t>
  </si>
  <si>
    <t>Naknade građanima i kućanstvima u naravi</t>
  </si>
  <si>
    <t xml:space="preserve">Naknade građanima i kućanstvima u novcu </t>
  </si>
  <si>
    <t>Tekuće donacije u novcu</t>
  </si>
  <si>
    <t>Tekuće donacije u naravi</t>
  </si>
  <si>
    <t>Kapitalne donacije neprofitnim organizacijama</t>
  </si>
  <si>
    <t>Kapitalne donacije građanima i kućanstvima</t>
  </si>
  <si>
    <t>Penali, ležarine i drugo</t>
  </si>
  <si>
    <t>Stanje zaliha proizvodnje i gotovih proizvoda na početku razdoblja</t>
  </si>
  <si>
    <t>Materijal i dijelovi za tekuće i investicijsko održavanje</t>
  </si>
  <si>
    <t xml:space="preserve">Stanje zaliha proizvodnje i gotovih proizvoda na kraju razdoblja </t>
  </si>
  <si>
    <t>Višak prihoda poslovanja - preneseni</t>
  </si>
  <si>
    <t>Manjak prihoda poslovanja - preneseni</t>
  </si>
  <si>
    <t>Obračunati prihodi poslovanja - nenaplaćeni</t>
  </si>
  <si>
    <t>Rudna bogatstva</t>
  </si>
  <si>
    <t>Prihodi od prodaje ostale prirodne materijalne imovine</t>
  </si>
  <si>
    <t>Patenti</t>
  </si>
  <si>
    <t>Koncesije</t>
  </si>
  <si>
    <t>Licence</t>
  </si>
  <si>
    <t>Ostala prava</t>
  </si>
  <si>
    <t>Goodwill</t>
  </si>
  <si>
    <t>Ostala nematerijalna imovina</t>
  </si>
  <si>
    <t xml:space="preserve">Komunikacijska oprema </t>
  </si>
  <si>
    <t xml:space="preserve">Instrumenti, uređaji i strojevi </t>
  </si>
  <si>
    <t>Prijevozna sredstva u željezničkom prometu</t>
  </si>
  <si>
    <t xml:space="preserve">Ulaganja u računalne programe </t>
  </si>
  <si>
    <t>Umjetnička, literarna i znanstvena djela</t>
  </si>
  <si>
    <t>Plemeniti metali i drago kamenje</t>
  </si>
  <si>
    <t>Pohranjene knjige, umjetnička djela i slične vrijednosti</t>
  </si>
  <si>
    <t>Ostala prirodna materijalna imovina</t>
  </si>
  <si>
    <t>Dodatna ulaganja na građevinskim objektima</t>
  </si>
  <si>
    <t>Dodatna ulaganja na postrojenjima i opremi</t>
  </si>
  <si>
    <t>IZVJEŠTAJ O PRIHODIMA I RASHODIMA, PRIMICIMA I IZDACIMA</t>
  </si>
  <si>
    <t>Otplata glavnice primljenih zajmova od ostalih tuzemnih financijskih institucija izvan javnog sektora</t>
  </si>
  <si>
    <t>Otplata glavnice primljenih kredita od kreditnih institucija u javnom sektoru - kratkoročnih</t>
  </si>
  <si>
    <t>Otplata glavnice primljenih kredita od kreditnih institucija u javnom sektoru - dugoročnih</t>
  </si>
  <si>
    <t>Otplata glavnice primljenih zajmova od osiguravajućih društava u javnom sektoru - dugoročnih</t>
  </si>
  <si>
    <t>Dani zajmovi osiguravajućim društvima u javnom sektoru</t>
  </si>
  <si>
    <t>Dani zajmovi ostalim financijskim institucijama u javnom sektoru</t>
  </si>
  <si>
    <t>Dani zajmovi tuzemnim kreditnim institucijama izvan javnog sektora</t>
  </si>
  <si>
    <t>Dani zajmovi tuzemnim osiguravajućim društvima izvan javnog sektora</t>
  </si>
  <si>
    <t>Dani zajmovi ostalim tuzemnim financijskim institucijama izvan javnog sektora</t>
  </si>
  <si>
    <t>Dani zajmovi inozemnim kreditnim institucijama</t>
  </si>
  <si>
    <t>Dani zajmovi inozemnim osiguravajućim društvima</t>
  </si>
  <si>
    <t>Dani zajmovi ostalim inozemnim financijskim institucijama</t>
  </si>
  <si>
    <t>Dani zajmovi tuzemnim trgovačkim društvima izvan javnog sektora</t>
  </si>
  <si>
    <t>Dani zajmovi tuzemnim obrtnicima</t>
  </si>
  <si>
    <t>Dani zajmovi inozemnim trgovačkim društvima</t>
  </si>
  <si>
    <t>Dani zajmovi inozemnim obrtnicima</t>
  </si>
  <si>
    <t>Dani zajmovi državnom proračunu</t>
  </si>
  <si>
    <t>Dani zajmovi županijskim proračunima</t>
  </si>
  <si>
    <t>Dani zajmovi gradskim proračunima</t>
  </si>
  <si>
    <t>Dani zajmovi općinskim proračunima</t>
  </si>
  <si>
    <t>Dani zajmovi HZMO-u, HZZ-u i HZZO-u</t>
  </si>
  <si>
    <t>Dani zajmovi ostalim izvanproračunskim korisnicima državnog proračuna</t>
  </si>
  <si>
    <t>Dani zajmovi izvanproračunskim korisnicima županijskih, gradskih i općinskih proračuna</t>
  </si>
  <si>
    <t>Komercijalni i blagajnički zapisi - inozemni</t>
  </si>
  <si>
    <t>Dionice i udjeli u glavnici tuzemnih kreditnih i ostalih financijskih institucija izvan javnog sektora</t>
  </si>
  <si>
    <t>Dionice i udjeli u glavnici inozemnih kreditnih i ostalih financijskih institucija</t>
  </si>
  <si>
    <t>Otplata glavnice primljenih kredita i zajmova od institucija i tijela EU</t>
  </si>
  <si>
    <t>Otplata glavnice primljenih zajmova od inozemnih vlada u EU</t>
  </si>
  <si>
    <t>Otplata glavnice primljenih zajmova od inozemnih vlada izvan EU</t>
  </si>
  <si>
    <t>Otplata glavnice primljenih kredita od kreditnih institucija u javnom sektoru</t>
  </si>
  <si>
    <t>Otplata glavnice primljenih zajmova od osiguravajućih društava u javnom sektoru</t>
  </si>
  <si>
    <t>Otplata glavnice primljenih zajmova od ostalih financijskih institucija u javnom sektoru</t>
  </si>
  <si>
    <t>Otplata glavnice primljenih kredita od tuzemnih kreditnih institucija izvan javnog sektora</t>
  </si>
  <si>
    <t>Otplata glavnice primljenih zajmova od tuzemnih osiguravajućih društava izvan javnog sektora</t>
  </si>
  <si>
    <t>Otplata glavnice primljenih kredita od inozemnih kreditnih institucija</t>
  </si>
  <si>
    <t>Otplata glavnice primljenih zajmova od inozemnih osiguravajućih društava</t>
  </si>
  <si>
    <t>Otplata glavnice primljenih zajmova od ostalih inozemnih financijskih institucija</t>
  </si>
  <si>
    <t>Otplata glavnice primljenih zajmova od tuzemnih trgovačkih društava izvan javnog sektora</t>
  </si>
  <si>
    <t>Otplata glavnice primljenih zajmova od tuzemnih obrtnika</t>
  </si>
  <si>
    <t>Otplata glavnice primljenih zajmova od inozemnih trgovačkih društava</t>
  </si>
  <si>
    <t>Otplata glavnice primljenih zajmova od inozemnih obrtnika</t>
  </si>
  <si>
    <t>Otplata glavnice primljenih zajmova od državnog proračuna</t>
  </si>
  <si>
    <t>Otplata glavnice primljenih zajmova od županijskih proračuna</t>
  </si>
  <si>
    <t>Otplata glavnice primljenih zajmova od gradskih proračuna</t>
  </si>
  <si>
    <t>Otplata glavnice primljenih zajmova od općinskih proračuna</t>
  </si>
  <si>
    <t>Otplata glavnice primljenih zajmova od HZMO-a, HZZ-a i HZZO-a</t>
  </si>
  <si>
    <t>Otplata glavnice primljenih zajmova od ostalih izvanproračunskih korisnika državnog proračuna</t>
  </si>
  <si>
    <t>Otplata glavnice primljenih zajmova od izvanproračunskih korisnika županijskih, gradskih i općinskih proračuna</t>
  </si>
  <si>
    <t>OBVEZNI ANALITIČKI PODACI</t>
  </si>
  <si>
    <r>
      <t>11-</t>
    </r>
    <r>
      <rPr>
        <sz val="7"/>
        <rFont val="Arial"/>
        <family val="2"/>
      </rPr>
      <t>dugov.</t>
    </r>
  </si>
  <si>
    <r>
      <t>11-</t>
    </r>
    <r>
      <rPr>
        <sz val="7"/>
        <rFont val="Arial"/>
        <family val="2"/>
      </rPr>
      <t>potraž.</t>
    </r>
  </si>
  <si>
    <t>dio 611</t>
  </si>
  <si>
    <t>Ostvareni prihodi iz dodatnog udjela poreza na dohodak za decentralizirane funkcije</t>
  </si>
  <si>
    <t>Tekuće pomoći iz županijskih proračuna</t>
  </si>
  <si>
    <t>Tekuće pomoći iz gradskih proračuna</t>
  </si>
  <si>
    <t>Tekuće pomoći iz općinskih proračuna</t>
  </si>
  <si>
    <t>Kapitalne pomoći iz županijskih proračuna</t>
  </si>
  <si>
    <t>Kapitalne pomoći iz gradskih proračuna</t>
  </si>
  <si>
    <t>Kapitalne pomoći iz općinskih proračuna</t>
  </si>
  <si>
    <t xml:space="preserve">Tekuće pomoći od HZMO-a, HZZ-a i HZZO-a </t>
  </si>
  <si>
    <t>Tekuće pomoći od ostalih izvanproračunskih korisnika državnog proračuna</t>
  </si>
  <si>
    <t>Tekuće pomoći od izvanproračunskih korisnika županijskih, gradskih i općinskih proračuna</t>
  </si>
  <si>
    <t xml:space="preserve">Kapitalne pomoći od HZMO-a, HZZ-a i HZZO-a </t>
  </si>
  <si>
    <t>Kapitalne pomoći od ostalih izvanproračunskih korisnika državnog proračuna</t>
  </si>
  <si>
    <t>Kapitalne pomoći od izvanproračunskih korisnika županijskih, gradskih i općinskih proračuna</t>
  </si>
  <si>
    <t>Premije na izdane vrijednosne papire</t>
  </si>
  <si>
    <t>Prihodi od kamata na dane zajmove državnom proračunu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</si>
  <si>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</si>
  <si>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</si>
  <si>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</si>
  <si>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Prihodi od kamata na dane zajmove HZMO-u, HZZ-u i HZZO-u</t>
  </si>
  <si>
    <t>Prihodi od kamata na dane zajmove ostalim izvanproračunskim korisnicima državnog proračuna</t>
  </si>
  <si>
    <t>Prihodi od kamata na dane zajmove izvanproračunskim korisnicima županijskih, gradskih i općinskih proračuna</t>
  </si>
  <si>
    <t>Sufinanciranje cijene usluge, participacije i slično</t>
  </si>
  <si>
    <t>Naknade za bolest, invalidnost i smrtni slučaj</t>
  </si>
  <si>
    <t>32361</t>
  </si>
  <si>
    <t>Obvezni i preventivni zdravstveni pregledi zaposlenika</t>
  </si>
  <si>
    <t>32371</t>
  </si>
  <si>
    <t>32372</t>
  </si>
  <si>
    <t>32377</t>
  </si>
  <si>
    <t>Usluge agencija, studentskog servisa (prijepisi, prijevodi i drugo)</t>
  </si>
  <si>
    <t>32923</t>
  </si>
  <si>
    <t>Premije osiguranja zaposlenih</t>
  </si>
  <si>
    <t>Kamate za primljene kredite i zajmove od institucija i tijela EU</t>
  </si>
  <si>
    <t>Kamate za primljene zajmove od inozemnih vlada u EU</t>
  </si>
  <si>
    <t>Kamate za primljene zajmove od inozemnih vlada izvan EU</t>
  </si>
  <si>
    <t>Kamate za primljene kredite od kreditnih institucija u javnom sektoru</t>
  </si>
  <si>
    <t>Kamate za primljene zajmove od osiguravajućih društava u javnom sektoru</t>
  </si>
  <si>
    <t>Kamate za primljene zajmove od ostalih financijskih institucija u javnom sektoru</t>
  </si>
  <si>
    <t>Kamate za primljene kredite od tuzemnih kreditnih institucija izvan javnog sektora</t>
  </si>
  <si>
    <t>Kamate za primljene zajmove od tuzemnih osiguravajućih društava izvan javnog sektora</t>
  </si>
  <si>
    <t>Kamate za primljene zajmove od ostalih tuzemnih financijskih institucija izvan javnog sektora</t>
  </si>
  <si>
    <t>Kamate za primljene kredite od inozemnih kreditnih institucija</t>
  </si>
  <si>
    <t>Kamate za primljene zajmove od inozemnih osiguravajućih društava</t>
  </si>
  <si>
    <t>Kamate za primljene zajmove od ostalih inozemnih financijskih institucija</t>
  </si>
  <si>
    <t>Kamate za primljene zajmove od tuzemnih trgovačkih društava izvan javnog sektora</t>
  </si>
  <si>
    <t>Kamate za primljene zajmove od tuzemnih obrtnika</t>
  </si>
  <si>
    <t>Kamate za primljene zajmove od inozemnih trgovačkih društava</t>
  </si>
  <si>
    <t>Kamate za primljene zajmove od državnog proračuna</t>
  </si>
  <si>
    <t>Kamate za primljene zajmove od županijskih proračuna</t>
  </si>
  <si>
    <t>Kamate za primljene zajmove od gradskih proračuna</t>
  </si>
  <si>
    <t>Kamate za primljene zajmove od općinskih proračuna</t>
  </si>
  <si>
    <t>Kamate za primljene zajmove od HZMO-a, HZZ-a, HZZO-a</t>
  </si>
  <si>
    <t>Kamate za primljene zajmove od ostalih izvanproračunskih korisnika državnog proračuna</t>
  </si>
  <si>
    <t>Kamate za primljene zajmove od izvanproračunskih korisnika županijskih, gradskih i općinskih proračuna</t>
  </si>
  <si>
    <t>Diskont na izdane vrijednosne papire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</si>
  <si>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</si>
  <si>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</si>
  <si>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</si>
  <si>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</si>
  <si>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</si>
  <si>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</si>
  <si>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Tekuće pomoći izvanproračunskim korisnicima županijskih, gradskih i općinskih proračuna</t>
  </si>
  <si>
    <t>Kapitalne pomoći državnom proračunu</t>
  </si>
  <si>
    <t>Kapitalne pomoći županijskim proračunima</t>
  </si>
  <si>
    <t>Kapitalne pomoći gradskim proračunima</t>
  </si>
  <si>
    <t xml:space="preserve">Tekuće pomoći od izvanproračunskih korisnika </t>
  </si>
  <si>
    <t xml:space="preserve">Kapitalne pomoći od izvanproračunskih korisnika </t>
  </si>
  <si>
    <t>636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</si>
  <si>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</si>
  <si>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</si>
  <si>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</si>
  <si>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</si>
  <si>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</si>
  <si>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6381</t>
  </si>
  <si>
    <t>6382</t>
  </si>
  <si>
    <t>6425</t>
  </si>
  <si>
    <t>Prihodi od prodaje kratkotrajne nefinancijske imovine</t>
  </si>
  <si>
    <t>6528</t>
  </si>
  <si>
    <t>Prihodi iz nadležnog proračuna za financiranje rashoda za nabavu nefinancijske imovine</t>
  </si>
  <si>
    <t>6714</t>
  </si>
  <si>
    <t>Prihodi od nadležnog proračuna za financiranje izdataka za financijsku imovinu i otplatu zajmova</t>
  </si>
  <si>
    <t>673</t>
  </si>
  <si>
    <t>Kazne za prometne i ostale prekršaje - u nadležnosti MUP-a</t>
  </si>
  <si>
    <t>Vojna sredstva za jednokratnu upotrebu</t>
  </si>
  <si>
    <t>Članarine i norme</t>
  </si>
  <si>
    <t>3296</t>
  </si>
  <si>
    <t>Troškovi sudskih postupaka</t>
  </si>
  <si>
    <t>366</t>
  </si>
  <si>
    <t>3661</t>
  </si>
  <si>
    <t>Tekuće pomoći proračunskim korisnicima drugih proračuna</t>
  </si>
  <si>
    <t>3662</t>
  </si>
  <si>
    <t>367</t>
  </si>
  <si>
    <t>368</t>
  </si>
  <si>
    <t>3681</t>
  </si>
  <si>
    <t>3682</t>
  </si>
  <si>
    <t>Kapitalne pomoći proračunskim korisnicima drugih proračuna</t>
  </si>
  <si>
    <t xml:space="preserve">Tekuće pomoći temeljem prijenosa EU sredstava </t>
  </si>
  <si>
    <t xml:space="preserve">Kapitalne pomoći temeljem prijenosa EU sredstava </t>
  </si>
  <si>
    <t>3713</t>
  </si>
  <si>
    <t>3714</t>
  </si>
  <si>
    <t>3835</t>
  </si>
  <si>
    <t>9673</t>
  </si>
  <si>
    <t>Obračunati prihodi od HZZO-a na temelju ugovornih obveza</t>
  </si>
  <si>
    <t>7228</t>
  </si>
  <si>
    <t>Vojna oprema</t>
  </si>
  <si>
    <t>4228</t>
  </si>
  <si>
    <t>818</t>
  </si>
  <si>
    <t>8181</t>
  </si>
  <si>
    <t>8182</t>
  </si>
  <si>
    <t>8183</t>
  </si>
  <si>
    <t>Primici od povrata jamčevnih pologa</t>
  </si>
  <si>
    <t>Primljeni zajmovi od ostalih izvanproračunskih korisnika državnog proračuna</t>
  </si>
  <si>
    <t>8477</t>
  </si>
  <si>
    <t>518</t>
  </si>
  <si>
    <t>5181</t>
  </si>
  <si>
    <t>Izdaci za depozite u kreditnim i ostalim financijskim institucijama - tuzemni</t>
  </si>
  <si>
    <t>5182</t>
  </si>
  <si>
    <t>Izdaci za depozite u kreditnim i ostalim financijskim institucijama - inozemni</t>
  </si>
  <si>
    <t>5183</t>
  </si>
  <si>
    <t>Stanje novčanih sredstava na početku izvještajnog razdoblja</t>
  </si>
  <si>
    <t>Prosječan broj zaposlenih u tijelima na osnovi stanja na početku i na kraju izvještajnog razdoblja (cijeli broj)</t>
  </si>
  <si>
    <t>36811</t>
  </si>
  <si>
    <t>36812</t>
  </si>
  <si>
    <t>36813</t>
  </si>
  <si>
    <t>36814</t>
  </si>
  <si>
    <t>36815</t>
  </si>
  <si>
    <t>Tekuće pomoći županijskim proračunima temeljem prijenosa EU sredstava</t>
  </si>
  <si>
    <t>36816</t>
  </si>
  <si>
    <t>Tekuće pomoći gradskim proračunima temeljem prijenosa EU sredstava</t>
  </si>
  <si>
    <t>36817</t>
  </si>
  <si>
    <t>Tekuće pomoći općinskim proračunima temeljem prijenosa EU sredstava</t>
  </si>
  <si>
    <t>36818</t>
  </si>
  <si>
    <t>36819</t>
  </si>
  <si>
    <t>36821</t>
  </si>
  <si>
    <t>36822</t>
  </si>
  <si>
    <t>36823</t>
  </si>
  <si>
    <t>36824</t>
  </si>
  <si>
    <t>36825</t>
  </si>
  <si>
    <t>36826</t>
  </si>
  <si>
    <t>36827</t>
  </si>
  <si>
    <t>Kapitalne pomoći županijskim proračunima temeljem prijenosa EU sredstava</t>
  </si>
  <si>
    <t>Kapitalne pomoći gradskim proračunima temeljem prijenosa EU sredstava</t>
  </si>
  <si>
    <t>Kapitalne pomoći općinskim proračunima temeljem prijenosa EU sredstava</t>
  </si>
  <si>
    <t>36828</t>
  </si>
  <si>
    <t>36829</t>
  </si>
  <si>
    <t>37131</t>
  </si>
  <si>
    <t>37132</t>
  </si>
  <si>
    <t>37139</t>
  </si>
  <si>
    <t>37141</t>
  </si>
  <si>
    <t>37143</t>
  </si>
  <si>
    <t>37144</t>
  </si>
  <si>
    <t>37149</t>
  </si>
  <si>
    <t>37211</t>
  </si>
  <si>
    <t>37212</t>
  </si>
  <si>
    <t>37213</t>
  </si>
  <si>
    <t>37214</t>
  </si>
  <si>
    <t>37222</t>
  </si>
  <si>
    <t>37223</t>
  </si>
  <si>
    <t>37224</t>
  </si>
  <si>
    <t>37229</t>
  </si>
  <si>
    <t>Naknade za bolest i invaliditet</t>
  </si>
  <si>
    <t>Naknade za zdravstvenu zaštitu u inozemstvu</t>
  </si>
  <si>
    <t>Ostale naknade na temelju osiguranja u novcu</t>
  </si>
  <si>
    <t>Farmaceutski proizvodi</t>
  </si>
  <si>
    <t>Pomoć i njega u kući</t>
  </si>
  <si>
    <t>Ostale naknade na temelju osiguranja u naravi</t>
  </si>
  <si>
    <t>Naknade za dječji doplatak</t>
  </si>
  <si>
    <t>Pomoć obiteljima i kućanstvima</t>
  </si>
  <si>
    <t>Pomoć osobama s invaliditetom</t>
  </si>
  <si>
    <t>Stipendije i školarine</t>
  </si>
  <si>
    <t>Porodiljne naknade i oprema za novorođenčad</t>
  </si>
  <si>
    <t>Ostale naknade iz proračuna u novcu</t>
  </si>
  <si>
    <t>Stanovanje</t>
  </si>
  <si>
    <t>Prehrana</t>
  </si>
  <si>
    <t>Ostale naknade iz proračuna u naravi</t>
  </si>
  <si>
    <t>84223</t>
  </si>
  <si>
    <t>Primljeni financijski leasing od kreditnih institucija u javnom sektoru</t>
  </si>
  <si>
    <t>84243</t>
  </si>
  <si>
    <t>Primljeni financijski leasing od ostalih financijskih institucija u javnom sektoru</t>
  </si>
  <si>
    <t>84433</t>
  </si>
  <si>
    <t>Primljeni financijski leasing od tuzemnih kreditnih institucija izvan javnog sektora</t>
  </si>
  <si>
    <t>84453</t>
  </si>
  <si>
    <t>Primljeni financijski leasing od ostalih tuzemnih financijskih institucija izvan javnog sektora</t>
  </si>
  <si>
    <t>84463</t>
  </si>
  <si>
    <t>84483</t>
  </si>
  <si>
    <t>Primljeni zajmovi od ostalih izvanproračunskih korisnika državnog proračuna - dugoročni</t>
  </si>
  <si>
    <t>84771</t>
  </si>
  <si>
    <t>84772</t>
  </si>
  <si>
    <t>54223</t>
  </si>
  <si>
    <t>Otplata glavnice po financijskom leasingu od kreditnih institucija u javnom sektoru</t>
  </si>
  <si>
    <t>54243</t>
  </si>
  <si>
    <t>Otplata glavnice po financijskom leasingu od ostalih financijskih institucija u javnom sektoru</t>
  </si>
  <si>
    <t>54433</t>
  </si>
  <si>
    <t>Otplata glavnice po financijskom leasingu od tuzemnih kreditnih institucija izvan javnog sektora</t>
  </si>
  <si>
    <t>54453</t>
  </si>
  <si>
    <t>Otplata glavnice po financijskom leasingu od ostalih tuzemnih financijskih institucija izvan javnog sektora</t>
  </si>
  <si>
    <t>54463</t>
  </si>
  <si>
    <t>54483</t>
  </si>
  <si>
    <t>Otplata glavnice primljenog financijskog leasinga od ostalih inozemnih financijskih institucija</t>
  </si>
  <si>
    <t>Račun iz rač.plana</t>
  </si>
  <si>
    <t>OPIS</t>
  </si>
  <si>
    <t>26243</t>
  </si>
  <si>
    <t>26453</t>
  </si>
  <si>
    <t>26463</t>
  </si>
  <si>
    <t>26483</t>
  </si>
  <si>
    <t>Obveze za financijski leasing od ostalih financijskih institucija u javnom sektoru</t>
  </si>
  <si>
    <t>Obveze za zajmove po faktoringu od ostalih tuzemnih financijskih institucija izvan javnog sektora</t>
  </si>
  <si>
    <t>Obveze za financijski leasing od inozemnih kreditnih institucija</t>
  </si>
  <si>
    <t>Obveze za financijski leasing od ostalih inozemnih financijskih institucija</t>
  </si>
  <si>
    <t>Obveze za zajmove po faktoringu od tuzemnih trgovačkih društava izvan javnog sektora</t>
  </si>
  <si>
    <t>Prihodi od novčane naknade poslodavca zbog nezapošljavanja osoba s invaliditetom</t>
  </si>
  <si>
    <t>Kapitalne pomoći općinskim proračunima</t>
  </si>
  <si>
    <t>Kapitalne pomoći HZMO-u, HZZ-u i HZZO-u</t>
  </si>
  <si>
    <t>Kapitalne pomoći ostalim izvanproračunskim korisnicima državnog proračuna</t>
  </si>
  <si>
    <t>Kapitalne pomoći izvanproračunskim korisnicima županijskih, gradskih i općinskih proračuna</t>
  </si>
  <si>
    <t>Tekuće pomoći proračunskim korisnicima državnog proračuna temeljem prijenosa sredstava EU</t>
  </si>
  <si>
    <t>Kapitalne pomoći proračunskim korisnicima državnog proračuna temeljem prijenosa sredstava EU</t>
  </si>
  <si>
    <t>Naknade za pomoć bivšim političkim zatvorenicima i neosnovano pritvorenim osobama</t>
  </si>
  <si>
    <t>Tekuće donacije građanima i kućanstvima</t>
  </si>
  <si>
    <t>Kapitalne pomoći kreditnim institucijama u javnom sektoru</t>
  </si>
  <si>
    <t>Doprinosi (AOP 040+043+044)</t>
  </si>
  <si>
    <t>Doprinosi za zapošljavanje</t>
  </si>
  <si>
    <t>Pomoći od inozemnih vlada (AOP 047+048)</t>
  </si>
  <si>
    <t>Pomoći od međunarodnih organizacija te institucija i tijela EU (AOP 050 do 053)</t>
  </si>
  <si>
    <t>Pomoći od izvanproračunskih korisnika (AOP 058+059)</t>
  </si>
  <si>
    <t>Pomoći izravnanja za decentralizirane funkcije (AOP 061+062)</t>
  </si>
  <si>
    <t>Pomoći proračunskim korisnicima iz proračuna koji im nije nadležan (AOP 064+065)</t>
  </si>
  <si>
    <t>Tekuće pomoći temeljem prijenosa EU sredstava</t>
  </si>
  <si>
    <t>Kapitalne pomoći temeljem prijenosa EU sredstava</t>
  </si>
  <si>
    <t>639</t>
  </si>
  <si>
    <t>6391</t>
  </si>
  <si>
    <t>6392</t>
  </si>
  <si>
    <t>6393</t>
  </si>
  <si>
    <t>6394</t>
  </si>
  <si>
    <t>Tekući prijenosi između proračunskih korisnika istog proračuna</t>
  </si>
  <si>
    <t>Kapitalni prijenosi između proračunskih korisnika istog proračuna</t>
  </si>
  <si>
    <t>Kapitalni prijenosi između proračunskih korisnika istog proračuna temeljem prijenosa  EU sredstava</t>
  </si>
  <si>
    <t>Tekući prijenosi između proračunskih korisnika istog proračuna temeljem prijenosa  EU sredstava</t>
  </si>
  <si>
    <t>Prihodi iz nadležnog proračuna za financiranje rashoda poslovanja</t>
  </si>
  <si>
    <t>Prihodi od HZZO-a na temelju ugovornih obveza</t>
  </si>
  <si>
    <t xml:space="preserve">Naknade troškova osobama izvan radnog odnosa </t>
  </si>
  <si>
    <t>Subvencije trgovačkim društvima i zadrugama izvan javnog sektora</t>
  </si>
  <si>
    <t>353</t>
  </si>
  <si>
    <t>Subvencije trgovačkim društvima, zadrugama, poljoprivrednicima i obrtnicima iz EU sredstava</t>
  </si>
  <si>
    <t>3672</t>
  </si>
  <si>
    <t>3673</t>
  </si>
  <si>
    <t>3674</t>
  </si>
  <si>
    <t>Prijenosi proračunskim korisnicima iz nadležnog proračuna za financiranje rashoda poslovanja</t>
  </si>
  <si>
    <t>Prijenosi proračunskim korisnicima iz nadležnog proračuna za nabavu nefinancijske imovine</t>
  </si>
  <si>
    <t>Prijenosi proračunskim korisnicima iz nadležnog proračuna za financijsku imovinu i otplatu zajmova</t>
  </si>
  <si>
    <t>369</t>
  </si>
  <si>
    <t>3691</t>
  </si>
  <si>
    <t>3692</t>
  </si>
  <si>
    <t>3693</t>
  </si>
  <si>
    <t>3694</t>
  </si>
  <si>
    <t>3715</t>
  </si>
  <si>
    <t>Naknade građanima i kućanstvima na temelju osiguranja iz EU sredstava</t>
  </si>
  <si>
    <t>3723</t>
  </si>
  <si>
    <t>3813</t>
  </si>
  <si>
    <t>Tekuće donacije iz EU sredstava</t>
  </si>
  <si>
    <t>3823</t>
  </si>
  <si>
    <t>Kapitalne donacije iz EU sredstava</t>
  </si>
  <si>
    <t>386</t>
  </si>
  <si>
    <t>3861</t>
  </si>
  <si>
    <t>3862</t>
  </si>
  <si>
    <t>3863</t>
  </si>
  <si>
    <t>3864</t>
  </si>
  <si>
    <t>Kapitalne pomoći iz EU sredstava</t>
  </si>
  <si>
    <t xml:space="preserve">Prihodi od prodaje zaliha </t>
  </si>
  <si>
    <t>Rashodi za nabavu zaliha</t>
  </si>
  <si>
    <t xml:space="preserve">Dodatna ulaganja na prijevoznim sredstvima </t>
  </si>
  <si>
    <t xml:space="preserve">Dodatna ulaganja za ostalu nefinancijsku imovinu </t>
  </si>
  <si>
    <t xml:space="preserve">Primici (povrati) glavnice zajmova danih trgovačkim društvima u javnom sektoru </t>
  </si>
  <si>
    <t>Primici od prodaje dionica i udjela u glavnici trgovačkih društava u javnom sektoru</t>
  </si>
  <si>
    <t>Izdaci za dane zajmove trgovačkim društvima u javnom sektoru</t>
  </si>
  <si>
    <t>63813</t>
  </si>
  <si>
    <t>63814</t>
  </si>
  <si>
    <t>63823</t>
  </si>
  <si>
    <t>63824</t>
  </si>
  <si>
    <t>Tekuće pomoći iz državnog proračuna proračunskim korisnicima proračuna JLP(R)S</t>
  </si>
  <si>
    <t>Tekuće pomoći proračunskim korisnicima iz proračuna JLP(R)S koji im nije nadležan</t>
  </si>
  <si>
    <t>Kapitalne pomoći proračunskim korisnicima iz proračuna JLP(R)S koji im nije nadležan</t>
  </si>
  <si>
    <t>Tekuće pomoći iz državnog proračuna temeljem prijenosa EU sredstava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</si>
  <si>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</si>
  <si>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</si>
  <si>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</si>
  <si>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Kapitalne pomoći od izvanproračunskog korisnika temeljem prijenosa EU sredstava</t>
  </si>
  <si>
    <t>Tekuće pomoći od proračunskog korisnika drugog proračuna temeljem prijenosa EU sredstava</t>
  </si>
  <si>
    <t>65267</t>
  </si>
  <si>
    <t>32351</t>
  </si>
  <si>
    <t>32398</t>
  </si>
  <si>
    <t>Naknada za energetsku uslugu</t>
  </si>
  <si>
    <t>38626</t>
  </si>
  <si>
    <t>Kapitalne pomoći zadrugama</t>
  </si>
  <si>
    <t>38642</t>
  </si>
  <si>
    <t>1</t>
  </si>
  <si>
    <t>2</t>
  </si>
  <si>
    <t>Obveze za financijski leasing od ostalih tuzemnih financijskih institucija izvan javnog sektora</t>
  </si>
  <si>
    <t>Obveze za zajmove po faktoringu od inozemnih kreditnih institucija, inozemnih osiguravajućih društava, ostalih inozemnih financijskih institucija, inozemnih trgovačkih društava i inozemnih obrtnika</t>
  </si>
  <si>
    <t>Financira Grad Rijeka – proračunski PR/RAS</t>
  </si>
  <si>
    <t xml:space="preserve">Vanproračunski PR/RAS </t>
  </si>
  <si>
    <t>Unaprijed plaćeni rashodi budućih razdoblja i nedospjela naplata prihoda (aktivna vremenska razgraničenja)</t>
  </si>
  <si>
    <t>19</t>
  </si>
  <si>
    <t>Ukupno (4+5)</t>
  </si>
  <si>
    <t>za razdoblje od          1. SIJEČNJA 2021.</t>
  </si>
  <si>
    <t>637</t>
  </si>
  <si>
    <t>6371</t>
  </si>
  <si>
    <t>6372</t>
  </si>
  <si>
    <t>Pomoći unutar općeg proračuna temeljem protestiranih jamstava (AOP 067+068)</t>
  </si>
  <si>
    <t>Pomoći primljene unutar općeg proračuna po protestiranim jamstvima</t>
  </si>
  <si>
    <t>Povrat pomoći danih unutar općeg proračuna po protestiranim jamstvima</t>
  </si>
  <si>
    <t>6633</t>
  </si>
  <si>
    <t>6634</t>
  </si>
  <si>
    <t>Povrat donacija danih neprofitnim organizacijama, građanima i kućanstvima u tuzemstvu po protestiranim jamstvima</t>
  </si>
  <si>
    <t>Povrat kapitalnih pomoći danih trgovačkim društvima i obrtnicima po protestiranim jamstvima</t>
  </si>
  <si>
    <t>3635</t>
  </si>
  <si>
    <t>Pomoći unutar općeg proračuna po protestiranim jamstvima</t>
  </si>
  <si>
    <t>3636</t>
  </si>
  <si>
    <t>Povrat pomoći primljenih unutar općeg proračuna po protestiranim jamstvima</t>
  </si>
  <si>
    <t>3663</t>
  </si>
  <si>
    <t>Pomoći proračunskim korisnicima po protestiranim jamstvima</t>
  </si>
  <si>
    <t>3824</t>
  </si>
  <si>
    <t>Donacije neprofitnim organizacijama, građanima i kućanstvima u tuzemstvu po protestiranim jamstvima</t>
  </si>
  <si>
    <t>3865</t>
  </si>
  <si>
    <t>Kapitalne pomoći trgovačkim društvima i obrtnicima po protestiranim jamstvima</t>
  </si>
  <si>
    <t>Povrat zajmova danih drugim razinama vlasti (AOP 441 do 447)</t>
  </si>
  <si>
    <t>Opcije i drugi financijski derivati (AOP 460+461)</t>
  </si>
  <si>
    <t>Ostali vrijednosni papiri (AOP 463+464)</t>
  </si>
  <si>
    <t>Primici od prodaje dionica i udjela u glavnici (AOP 466+470+471+474)</t>
  </si>
  <si>
    <t>Primici od prodaje dionica i udjela u glavnici kreditnih i ostalih financijskih institucija u javnom sektoru (AOP 467 do 469)</t>
  </si>
  <si>
    <t>Primici od prodaje dionica i udjela u glavnici kreditnih i ostalih financijskih institucija izvan javnog sektora (AOP 472+473)</t>
  </si>
  <si>
    <t>Primici od zaduživanja (AOP 478+483+487+488+495+500)</t>
  </si>
  <si>
    <t>Primljeni krediti i zajmovi od međunarodnih organizacija, institucija i tijela EU te inozemnih vlada (AOP 479 do 482)</t>
  </si>
  <si>
    <t>Primljeni krediti i zajmovi od kreditnih i ostalih financijskih institucija u javnom sektoru (AOP 484 do 486)</t>
  </si>
  <si>
    <t>Primljeni zajmovi od trgovačkih društava u javnom sektoru</t>
  </si>
  <si>
    <t>Primljeni krediti i zajmovi od kreditnih i ostalih financijskih institucija izvan javnog
sektora (AOP 489 do 494)</t>
  </si>
  <si>
    <t>Primljeni zajmovi od trgovačkih društava i obrtnika izvan javnog sektora (AOP 496 do 499)</t>
  </si>
  <si>
    <t>Primljeni zajmovi od drugih razina vlasti (AOP 501 do 507)</t>
  </si>
  <si>
    <t>Primljeni zajmovi od izvanproračunskih korisnika županijskih, gradskih i općinskih proračuna</t>
  </si>
  <si>
    <t>Primici od prodaje vrijednosnih papira iz portfelja (AOP 509+512+515+518)</t>
  </si>
  <si>
    <t>Primici za komercijalne i blagajničke zapise (AOP 510+511)</t>
  </si>
  <si>
    <t>Komercijalni i blagajnički zapisi - tuzemni</t>
  </si>
  <si>
    <t>Primici za obveznice (AOP 513+514)</t>
  </si>
  <si>
    <t>Primici za opcije i druge financijske derivate (AOP 516+517)</t>
  </si>
  <si>
    <t>Primci za ostale vrijednosne papire (AOP 519+520)</t>
  </si>
  <si>
    <t>Izdaci za financijsku imovinu i otplate zajmova (AOP 522+560+573+586+618)</t>
  </si>
  <si>
    <t>Izdaci za dane zajmove i depozite (AOP 523+528+531+535+536+543+548+556)</t>
  </si>
  <si>
    <t>Izdaci za dane zajmove međunarodnim organizacijama, institucijama i tijelima EU te inozemnim vladama (AOP 524 do 527)</t>
  </si>
  <si>
    <t>Izdaci za dane zajmove neprofitnim organizacijama, građanima i kućanstvima
(AOP 529+530)</t>
  </si>
  <si>
    <t>Izdaci za dane zajmove kreditnim i ostalim financijskim institucijama izvan javnog 
sektora (AOP 537 do 542)</t>
  </si>
  <si>
    <t>Izdaci za dane zajmove trgovačkim društvima i obrtnicima izvan javnog sektora
(AOP 544 do 547)</t>
  </si>
  <si>
    <t>Dani zajmovi drugim razinama vlasti (AOP 549 do 555)</t>
  </si>
  <si>
    <t>Izdaci za depozite i jamčevne pologe (AOP 557 do 559)</t>
  </si>
  <si>
    <t xml:space="preserve">Izdaci za jamčevne pologe </t>
  </si>
  <si>
    <t>Izdaci za ulaganja u vrijednosne papire (AOP 561+564+567+570)</t>
  </si>
  <si>
    <t>Izdaci za komercijalne i blagajničke zapise (AOP 562+563)</t>
  </si>
  <si>
    <t>Izdaci za obveznice (AOP 565+566)</t>
  </si>
  <si>
    <t>Izdaci za opcije i druge financijske derivate (AOP 568+569)</t>
  </si>
  <si>
    <t>Izdaci za ostale vrijednosne papire (AOP 571+572)</t>
  </si>
  <si>
    <t>Izdaci za dionice i udjele u glavnici (AOP 574+578+580+583)</t>
  </si>
  <si>
    <t>Dionice i udjeli u glavnici trgovačkih društava u javnom sektoru (AOP 579)</t>
  </si>
  <si>
    <t>Dionice i udjeli u glavnici trgovačkih društava izvan javnog sektora (AOP 584+585)</t>
  </si>
  <si>
    <t>Izdaci za otplatu glavnice primljenih kredita i zajmova (AOP 587+592+596+598+605+610)</t>
  </si>
  <si>
    <t>Otplata glavnice primljenih kredita i zajmova od međunarodnih organizacija, institucija i tijela EU te inozemnih vlada (AOP 588 do 591)</t>
  </si>
  <si>
    <t>Otplata glavnice primljenih kredita i zajmova od kreditnih i ostalih financijskih institucija u javnom sektoru (AOP 593 do 595)</t>
  </si>
  <si>
    <t>Otplata glavnice primljenih zajmova od trgovačkih društava u javnom sektoru (AOP 597)</t>
  </si>
  <si>
    <t>Otplata glavnice primljenih kredita i zajmova od kreditnih i ostalih financijskih institucija izvan javnog sektora (AOP 599 do 604)</t>
  </si>
  <si>
    <t>Otplata glavnice primljenih zajmova od trgovačkih društava i obrtnika izvan javnog 
sektora (AOP 606 do 609)</t>
  </si>
  <si>
    <t>Otplata glavnice primljenih zajmova od drugih razina vlasti (AOP 611 do 617)</t>
  </si>
  <si>
    <t>Izdaci za otplatu glavnice za izdane vrijednosne papire (AOP 619+622+625)</t>
  </si>
  <si>
    <t>Izdaci za otplatu glavnice za izdane trezorske zapise (AOP 620+621)</t>
  </si>
  <si>
    <t>Izdaci za otplatu glavnice za izdane obveznice (AOP 623+624)</t>
  </si>
  <si>
    <t>Izdaci za otplatu glavnice za izdane ostale vrijednosne papire (AOP 626+627)</t>
  </si>
  <si>
    <t>VIŠAK PRIMITAKA OD FINANCIJSKE IMOVINE I OBVEZA (AOP 413-521)</t>
  </si>
  <si>
    <t>MANJAK PRIMITAKA OD FINANCIJSKE IMOVINE I OBVEZA (AOP 521-413)</t>
  </si>
  <si>
    <t>UKUPNI PRIHODI I PRIMICI (AOP 406+413)</t>
  </si>
  <si>
    <t>UKUPNI RASHODI I IZDACI (AOP 407+521)</t>
  </si>
  <si>
    <t>VIŠAK PRIHODA I PRIMITAKA (AOP 632-633)</t>
  </si>
  <si>
    <t>MANJAK PRIHODA I PRIMITAKA (AOP 633-632)</t>
  </si>
  <si>
    <t>Višak prihoda i primitaka - preneseni (AOP 410-411+630-631)</t>
  </si>
  <si>
    <t>Manjak prihoda i primitaka - preneseni (AOP 411-410+631-630)</t>
  </si>
  <si>
    <t>Višak prihoda i primitaka raspoloživ u sljedećem razdoblju (AOP 634+636-635-637)</t>
  </si>
  <si>
    <t>Manjak prihoda i primitaka za pokriće u sljedećem razdoblju (AOP 635+637-634-636)</t>
  </si>
  <si>
    <t>Stanje novčanih sredstava na kraju izvještajnog razdoblja (AOP 641+642-643)</t>
  </si>
  <si>
    <t>Prosječan broj zaposlenih kod korisnika na osnovi stanja na početku i na kraju izvještajnog razdoblja (cijeli broj)</t>
  </si>
  <si>
    <t>Kapitalne pomoći iz državnog proračuna proračunskim korisnicima proračuna JLP(R)S</t>
  </si>
  <si>
    <t>Pomoći iz državnog proračuna po protestiranim jamstvima</t>
  </si>
  <si>
    <t>Pomoći iz županijskih proračuna po protestiranim jamstvima</t>
  </si>
  <si>
    <t>Pomoći iz gradskih proračuna po protestiranim jamstvima</t>
  </si>
  <si>
    <t>Pomoći iz općinskih proračuna po protestiranim jamstvima</t>
  </si>
  <si>
    <t>Pomoći od  HZMO-a, HZZ-a i HZZO-a po protestiranim jamstvima</t>
  </si>
  <si>
    <t>Pomoći od ostalih izvanproračunskih korisnika državnog proračuna po protestiranim jamstvima</t>
  </si>
  <si>
    <t>Pomoći od izvanproračunskih korisnika županijskih, gradskih i općinskih proračuna po protestiranim jamstvima</t>
  </si>
  <si>
    <t>Povrat pomoći danih proračunskim korisnicima državnog proračuna po protestiranim jamstvima</t>
  </si>
  <si>
    <t>Povrat pomoći danih proračunskim korisnicima županijskih, gradskih i općinskih proračuna po protestiranim jamstvima</t>
  </si>
  <si>
    <t>Povrat pomoći danih županijskim proračunima po protestiranim jamstvima</t>
  </si>
  <si>
    <t>Povrat pomoći danih gradskim proračunima po protestiranim jamstvima</t>
  </si>
  <si>
    <t>Povrat pomoći danih općinskim proračunima po protestiranim jamstvima</t>
  </si>
  <si>
    <t>Povrat pomoći danih HZMO-u, HZZ-u i HZZO-u po protestiranim jamstvima</t>
  </si>
  <si>
    <t>Povrat pomoći danih ostalim izvanproračunskim korisnicima državnog proračuna po protestiranim jamstvima</t>
  </si>
  <si>
    <t>Povrat pomoći danih izvanproračunskim korisnicima županijskih, gradskih i općinskih proračuna po protestiranim jamstvima</t>
  </si>
  <si>
    <t>Tekuće pomoći iz proračuna JLP(R)S temeljem prijenosa EU sredstava</t>
  </si>
  <si>
    <t>Kapitalne pomoći od proračunskog korisnika drugog proračuna temeljem prijenosa EU sredstava</t>
  </si>
  <si>
    <t>Prihodi s naslova osiguranja, refundacije štete i totalne štete</t>
  </si>
  <si>
    <t>Povrat kapitalnih pomoći danih trgovačkim društvima u javnom sektoru po protestiranim jamstvima</t>
  </si>
  <si>
    <t>Povrat kapitalnih pomoći danih tuzemnim trgovačkim društvima izvan javnog sektora po protestiranim jamstvima</t>
  </si>
  <si>
    <t>Povrat kapitalnih pomoći danih tuzemnim obrtnicima po protestiranim jamstvima</t>
  </si>
  <si>
    <t>Zakupnine za zemljišta</t>
  </si>
  <si>
    <t>Naknade za rad članovima predstavničkih i izvršnih tijela i upravnih vijeća</t>
  </si>
  <si>
    <t>36351</t>
  </si>
  <si>
    <t>Pomoći županijskim proračunima po protestiranim jamstvima</t>
  </si>
  <si>
    <t>36352</t>
  </si>
  <si>
    <t>Pomoći gradskim proračunima po protestiranim jamstvima</t>
  </si>
  <si>
    <t>36353</t>
  </si>
  <si>
    <t>Pomoći općinskim proračunima po protestiranim jamstvima</t>
  </si>
  <si>
    <t>36354</t>
  </si>
  <si>
    <t>Pomoći HZMO-u, HZZ-u i HZZO-u po protestiranim jamstvima</t>
  </si>
  <si>
    <t>36355</t>
  </si>
  <si>
    <t>Pomoći ostalim izvanproračunskim korisnicima državnog proračuna po protestiranim jamstvima</t>
  </si>
  <si>
    <t>36356</t>
  </si>
  <si>
    <t>Pomoći izvanproračunskim korisnicima županijskih, gradskih i općinskih proračuna po protestiranim jamstvima</t>
  </si>
  <si>
    <t>36361</t>
  </si>
  <si>
    <t>Povrat pomoći primljenih iz državnog proračuna po protestiranim jamstvima</t>
  </si>
  <si>
    <t>36362</t>
  </si>
  <si>
    <t>Povrat pomoći primljenih iz županijskih proračuna po protestiranim jamstvima</t>
  </si>
  <si>
    <t>36363</t>
  </si>
  <si>
    <t>Povrat pomoći primljenih iz gradskih proračuna po protestiranim jamstvima</t>
  </si>
  <si>
    <t>36364</t>
  </si>
  <si>
    <t>Povrat pomoći primljenih iz općinskih proračuna po protestiranim jamstvima</t>
  </si>
  <si>
    <t>36365</t>
  </si>
  <si>
    <t>Povrat pomoći primljenih od  HZMO-a, HZZ-a i HZZO-a po protestiranim jamstvima</t>
  </si>
  <si>
    <t>36366</t>
  </si>
  <si>
    <t>Povrat pomoći primljenih od ostalih izvanproračunskih korisnika državnog proračuna po protestiranim jamstvima</t>
  </si>
  <si>
    <t>36367</t>
  </si>
  <si>
    <t>Povrat pomoći primljenih od izvanproračunskih korisnika županijskih, gradskih i općinskih proračuna po protestiranim jamstvima</t>
  </si>
  <si>
    <t>36631</t>
  </si>
  <si>
    <t>Pomoći proračunskim korisnicima državnog proračuna po protestiranim jamstvima</t>
  </si>
  <si>
    <t>36632</t>
  </si>
  <si>
    <t>Pomoći proračunskim korisnicima županijskih, gradskih i općinskih proračuna po protestiranim jamstvima</t>
  </si>
  <si>
    <t>Tekuće pomoći proračunskim korisnicima županijskih proračuna temeljem prijenosa EU sredstava</t>
  </si>
  <si>
    <t>Tekuće pomoći proračunskim korisnicima gradskih proračuna temeljem prijenosa EU sredstava</t>
  </si>
  <si>
    <t>Tekuće pomoći proračunskim korisnicima općinskih proračuna temeljem prijenosa EU sredstava</t>
  </si>
  <si>
    <t>Tekuće pomoći izvanproračunskim korisnicima državnog proračuna temeljem prijenosa EU sredstava</t>
  </si>
  <si>
    <t>Tekuće pomoći izvanproračunskim korisnicima županijskih, gradskih i općinskih proračuna temeljem prijenosa EU sredstava</t>
  </si>
  <si>
    <t>Kapitalne pomoći proračunskim korisnicima županijskih proračuna temeljem prijenosa EU sredstava</t>
  </si>
  <si>
    <t>Kapitalne pomoći proračunskim korisnicima gradskih proračuna temeljem prijenosa EU sredstava</t>
  </si>
  <si>
    <t>Kapitalne pomoći proračunskim korisnicima općinskih proračuna temeljem prijenosa EU sredstava</t>
  </si>
  <si>
    <t>Kapitalne pomoći izvanproračunskim korisnicima državnog proračuna temeljem prijenosa EU sredstava</t>
  </si>
  <si>
    <t>Kapitalne pomoći izvanproračunskim korisnicima županijskih, gradskih i općinskih proračuna temeljem prijenosa EU sredstava</t>
  </si>
  <si>
    <t xml:space="preserve">Medicinske (zdravstvene) usluge </t>
  </si>
  <si>
    <t>Naknade za mirovine i dodatke - posebni propis</t>
  </si>
  <si>
    <t>Pomoć nezaposlenim osobama</t>
  </si>
  <si>
    <t xml:space="preserve">Kapitalne pomoći subjektima u javnom sektoru iz EU sredstava </t>
  </si>
  <si>
    <t xml:space="preserve">Kapitalne pomoći subjektima izvan javnog sektora iz EU sredstava </t>
  </si>
  <si>
    <t>38651</t>
  </si>
  <si>
    <t>Kapitalne pomoći trgovačkim društvima u javnom sektoru po protestiranim jamstvima</t>
  </si>
  <si>
    <t>38652</t>
  </si>
  <si>
    <t>Kapitalne pomoći tuzemnim trgovačkim društvima izvan javnog sektora po protestiranim jamstvima</t>
  </si>
  <si>
    <t>38653</t>
  </si>
  <si>
    <t>Kapitalne pomoći tuzemnim obrtnicima po protestiranim jamstvima</t>
  </si>
  <si>
    <t>Povrat zajmova danih neprofitnim organizacijama, građanima i kućanstvima u tuzemstvu - dugoročni</t>
  </si>
  <si>
    <t>Povrat zajmova danih kreditnim institucijama u javnom sektoru - dugoročni</t>
  </si>
  <si>
    <t>Povrat zajmova danih osiguravajućim društvima u javnom sektoru - dugoročni</t>
  </si>
  <si>
    <t>Povrat zajmova danih ostalim financijskim institucijama u javnom sektoru - dugoročni</t>
  </si>
  <si>
    <t>Povrat zajmova danih trgovačkim društvima u javnom sektoru - kratkoročni</t>
  </si>
  <si>
    <t>Povrat zajmova danih trgovačkim društvima u javnom sektoru - dugoročni</t>
  </si>
  <si>
    <t>Povrat zajmova danih tuzemnim kreditnim institucijama izvan javnog sektora - dugoročni</t>
  </si>
  <si>
    <t>Povrat zajmova danih tuzemnim osiguravajućim društvima izvan javnog sektora - dugoročni</t>
  </si>
  <si>
    <t>Povrat zajmova danih državnom proračunu - kratkoročni</t>
  </si>
  <si>
    <t>Primljeni financijski leasing od inozemnih kreditnih institucija</t>
  </si>
  <si>
    <t>Primljeni financijski leasing od ostalih inozemnih financijskih institucija</t>
  </si>
  <si>
    <t>Primljeni zajmovi od ostalih izvanproračunskih korisnika državnog proračuna - kratkoročni</t>
  </si>
  <si>
    <t>Primljeni zajmovi od izvanproračunskih korisnika županijskih, gradskih i općinskih proračuna - kratkoročni</t>
  </si>
  <si>
    <t>Primljeni zajmovi od izvanproračunskih korisnika županijskih, gradskih i općinskih proračuna - dugoročni</t>
  </si>
  <si>
    <t>Dani zajmovi neprofitnim organizacijama, građanima i kućanstvima u tuzemstvu - dugoročni</t>
  </si>
  <si>
    <t>Dani zajmovi kreditnim institucijama u javnom sektoru - dugoročni</t>
  </si>
  <si>
    <t>Dani zajmovi osiguravajućim društvima u javnom sektoru - dugoročni</t>
  </si>
  <si>
    <t>Dani zajmovi ostalim financijskim institucijama u javnom sektoru - dugoročni</t>
  </si>
  <si>
    <t>Dani zajmovi trgovačkim društvima u javnom sektoru - kratkoročni</t>
  </si>
  <si>
    <t>Dani zajmovi trgovačkim društvima u javnom sektoru - dugoročni</t>
  </si>
  <si>
    <t>Dani zajmovi tuzemnim kreditnim institucijama izvan javnog sektora - dugoročni</t>
  </si>
  <si>
    <t>Dani zajmovi tuzemnim osiguravajućim društvima izvan javnog sektora - dugoročni</t>
  </si>
  <si>
    <t>Dani zajmovi ostalim tuzemnim financijskim institucijama izvan javnog sektora - dugoročni</t>
  </si>
  <si>
    <t>Dani zajmovi tuzemnim trgovačkim društvima izvan javnog sektora - kratkoročni</t>
  </si>
  <si>
    <t>Dani zajmovi tuzemnim trgovačkim društvima izvan javnog sektora - dugoročni</t>
  </si>
  <si>
    <t>Dani zajmovi tuzemnim obrtnicima - kratkoročni</t>
  </si>
  <si>
    <t>Dani zajmovi tuzemnim obrtnicima - dugoročni</t>
  </si>
  <si>
    <t>Dani zajmovi državnom proračunu - kratkoročni</t>
  </si>
  <si>
    <t>Dani zajmovi državnom proračunu - dugoročni</t>
  </si>
  <si>
    <t>Dani zajmovi županijskim proračunima - kratkoročni</t>
  </si>
  <si>
    <t>Dani zajmovi županijskim proračunima - dugoročni</t>
  </si>
  <si>
    <t>Dani zajmovi gradskim proračunima - kratkoročni</t>
  </si>
  <si>
    <t>Dani zajmovi gradskim proračunima - dugoročni</t>
  </si>
  <si>
    <t>Dani zajmovi općinskim proračunima - kratkoročni</t>
  </si>
  <si>
    <t>Dani zajmovi općinskim proračunima - dugoročni</t>
  </si>
  <si>
    <t>Dani zajmovi HZMO-u, HZZ-u i HZZO-u - kratkoročni</t>
  </si>
  <si>
    <t>Dani zajmovi HZMO-u, HZZ-u i HZZO-u - dugoročni</t>
  </si>
  <si>
    <t>Dani zajmovi ostalim izvanproračunskim korisnicima državnog proračuna - kratkoročni</t>
  </si>
  <si>
    <t>Dani zajmovi ostalim izvanproračunskim korisnicima državnog proračuna - dugoročni</t>
  </si>
  <si>
    <t>Dani zajmovi izvanproračunskim korisnicima županijskih, gradskih i općinskih proračuna - kratkoročni</t>
  </si>
  <si>
    <t>Dani zajmovi izvanproračunskim korisnicima županijskih, gradskih i općinskih proračuna - dugoročni</t>
  </si>
  <si>
    <t>Otplata glavnice primljenih zajmova od međunarodnih organizacija - dugoročnih</t>
  </si>
  <si>
    <t>Otplata glavnice primljenih kredita i zajmova od institucija i tijela EU - dugoročnih</t>
  </si>
  <si>
    <t>Otplata glavnice primljenih zajmova od inozemnih vlada u EU - dugoročnih</t>
  </si>
  <si>
    <t>Otplata glavnice primljenih zajmova od inozemnih vlada izvan EU - dugoročnih</t>
  </si>
  <si>
    <t>Otplata glavnice primljenih zajmova od ostalih financijskih institucija u javnom sektoru - dugoročnih</t>
  </si>
  <si>
    <t>Otplata glavnice primljenih zajmova od trgovačkih društava u javnom sektoru - dugoročnih</t>
  </si>
  <si>
    <t>Otplata glavnice primljenih kredita od tuzemnih kreditnih institucija izvan javnog sektora - kratkoročnih</t>
  </si>
  <si>
    <t>Otplata glavnice primljenih kredita od tuzemnih kreditnih institucija izvan javnog sektora - dugoročnih</t>
  </si>
  <si>
    <t>Otplata glavnice primljenih zajmova od tuzemnih osiguravajućih društava izvan javnog sektora - dugoročnih</t>
  </si>
  <si>
    <t>Otplata glavnice primljenih zajmova od ostalih tuzemnih financijskih institucija izvan javnog sektora - dugoročnih</t>
  </si>
  <si>
    <t>Otplata glavnice primljenih kredita od inozemnih kreditnih institucija - kratkoročnih</t>
  </si>
  <si>
    <t>Otplata glavnice primljenih kredita od inozemnih kreditnih institucija - dugoročnih</t>
  </si>
  <si>
    <t>Otplata glavnice po financijskom leasingu od inozemnih kreditnih institucija</t>
  </si>
  <si>
    <t>Otplata glavnice primljenih zajmova od inozemnih osiguravajućih društava - dugoročnih</t>
  </si>
  <si>
    <t>Otplata glavnice primljenih zajmova od ostalih inozemnih financijskih institucija - dugoročnih</t>
  </si>
  <si>
    <t>Otplata glavnice primljenih zajmova od tuzemnih trgovačkih društava izvan javnog sektora - dugoročnih</t>
  </si>
  <si>
    <t>Otplata glavnice primljenih zajmova od tuzemnih obrtnika - dugoročnih</t>
  </si>
  <si>
    <t>Otplata glavnice primljenih zajmova od inozemnih trgovačkih društava - dugoročnih</t>
  </si>
  <si>
    <t>Otplata glavnice primljenih zajmova od državnog proračuna - kratkoročnih</t>
  </si>
  <si>
    <t>Otplata glavnice primljenih zajmova od državnog proračuna - dugoročnih</t>
  </si>
  <si>
    <t>Otplata glavnice primljenih zajmova od županijskih proračuna - kratkoročnih</t>
  </si>
  <si>
    <t>Otplata glavnice primljenih zajmova od županijskih proračuna - dugoročnih</t>
  </si>
  <si>
    <t>Otplata glavnice primljenih zajmova od gradskih proračuna - kratkoročnih</t>
  </si>
  <si>
    <t>Otplata glavnice primljenih zajmova od gradskih proračuna - dugoročnih</t>
  </si>
  <si>
    <t>Otplata glavnice primljenih zajmova od općinskih proračuna - kratkoročnih</t>
  </si>
  <si>
    <t>Otplata glavnice primljenih zajmova od općinskih proračuna - dugoročnih</t>
  </si>
  <si>
    <t>Otplata glavnice primljenih zajmova od HZMO-a, HZZ-a i HZZO-a - kratkoročnih</t>
  </si>
  <si>
    <t>Otplata glavnice primljenih zajmova od HZMO-a, HZZ-a i HZZO-a - dugoročnih</t>
  </si>
  <si>
    <t>Otplata glavnice primljenih zajmova od ostalih izvanproračunskih korisnika državnog proračuna - kratkoročnih</t>
  </si>
  <si>
    <t>Otplata glavnice primljenih zajmova od ostalih izvanproračunskih korisnika državnog proračuna - dugoročnih</t>
  </si>
  <si>
    <t>Otplata glavnice primljenih zajmova od izvanproračunskih korisnika županijskih, gradskih i općinskih proračuna - kratkoročnih</t>
  </si>
  <si>
    <t>Otplata glavnice primljenih zajmova od izvanproračunskih korisnika županijskih, gradskih i općinskih proračuna - dugoročnih</t>
  </si>
  <si>
    <t>Izdaci za otplatu glavnice za izdane ostale vrijednosne papire u zemlji - dugoročne</t>
  </si>
  <si>
    <t>26224,26233, 26244,26314</t>
  </si>
  <si>
    <t>Obveze za zajmove po faktoringu od kreditnih institucija,  osiguravajućih društava, financijskih institucija i trgovačkih društava u javnom sektoru</t>
  </si>
  <si>
    <t>26464,26473, 26484,26554, 26564</t>
  </si>
  <si>
    <t>Odgovorna osoba (potpis)</t>
  </si>
  <si>
    <t>Primici od prodaje dionica i udjela u glavnici trgovačkih društava izvan javnog sektora (AOP 475+476)</t>
  </si>
  <si>
    <t>Izdaci za dane zajmove kreditnim i ostalim financijskim institucijama u javnom sektoru (AOP 532 do 534)</t>
  </si>
  <si>
    <t>Dionice i udjeli u glavnici kreditnih i ostalih financijskih institucija u javnom sektoru (AOP 575 do 577)</t>
  </si>
  <si>
    <t>Dionice i udjeli u glavnici kreditnih i ostalih financijskih institucija izvan javnog sektora (AOP 581+582)</t>
  </si>
  <si>
    <t xml:space="preserve">PRIHODI POSLOVANJA (AOP 002+039+045+077+101+119+128+134) </t>
  </si>
  <si>
    <t>Pomoći iz inozemstva i od subjekata unutar općeg proračuna 
(AOP 046+049+054+057+060+063+066+069+072)</t>
  </si>
  <si>
    <t>Pomoći temeljem prijenosa EU sredstava (AOP 070+071)</t>
  </si>
  <si>
    <t>Prijenosi između proračunskih korisnika istog proračuna (AOP 073 do 076)</t>
  </si>
  <si>
    <t>Prihodi od imovine (AOP 078+086+093)</t>
  </si>
  <si>
    <t xml:space="preserve">Prihodi od financijske imovine (AOP 079 do 085) </t>
  </si>
  <si>
    <t>Prihodi od nefinancijske imovine (AOP 087 do 092)</t>
  </si>
  <si>
    <t>Prihodi od kamata na dane zajmove (AOP 094 do 100)</t>
  </si>
  <si>
    <t>Prihodi od upravnih i administrativnih pristojbi, pristojbi po posebnim propisima i naknada (AOP 102+107+115)</t>
  </si>
  <si>
    <t>Upravne i administrativne pristojbe (AOP 103 do 106)</t>
  </si>
  <si>
    <t>Prihodi po posebnim propisima (AOP 108 do 114)</t>
  </si>
  <si>
    <t>Komunalni doprinosi i naknade (AOP 116 do 118)</t>
  </si>
  <si>
    <t>Prihodi od prodaje proizvoda i robe te pruženih usluga (AOP 121+122)</t>
  </si>
  <si>
    <t>Prihodi iz nadležnog proračuna i od HZZO-a na temelju ugovornih obveza  (AOP 129+133)</t>
  </si>
  <si>
    <t>Kazne, upravne mjere i ostali prihodi (AOP 135+145)</t>
  </si>
  <si>
    <t>Kazne i upravne mjere (AOP 136 do 144)</t>
  </si>
  <si>
    <t xml:space="preserve">RASHODI POSLOVANJA (AOP 147+158+191+210+219+247+258) </t>
  </si>
  <si>
    <t>Rashodi za zaposlene (AOP 148+153+154)</t>
  </si>
  <si>
    <t xml:space="preserve">Plaće (bruto) (AOP 149 do 152) </t>
  </si>
  <si>
    <t>Doprinosi na plaće (AOP 155 do 157)</t>
  </si>
  <si>
    <t>Materijalni rashodi (AOP 159+164+172+182+183)</t>
  </si>
  <si>
    <t>Naknade troškova zaposlenima (AOP 160 do 163)</t>
  </si>
  <si>
    <t>Rashodi za materijal i energiju (AOP 165 do 171)</t>
  </si>
  <si>
    <t>Rashodi za usluge (AOP 173 do 181)</t>
  </si>
  <si>
    <t>Ostali nespomenuti rashodi poslovanja (AOP 184 do 190)</t>
  </si>
  <si>
    <t xml:space="preserve">Financijski rashodi (AOP 192+197+205) </t>
  </si>
  <si>
    <t>Kamate za izdane vrijednosne papire (AOP 193 do 196)</t>
  </si>
  <si>
    <t>Kamate za primljene kredite i zajmove (AOP 198 do 204)</t>
  </si>
  <si>
    <t>Ostali financijski rashodi (AOP 206 do 209)</t>
  </si>
  <si>
    <t>Subvencije (AOP 211+214+218)</t>
  </si>
  <si>
    <t>Subvencije trgovačkim društvima u javnom sektoru (AOP 212+213)</t>
  </si>
  <si>
    <t>Pomoći dane u inozemstvo i unutar općeg proračuna (AOP 220+223+226+231+235+239+242)</t>
  </si>
  <si>
    <t>Pomoći inozemnim vladama (AOP 221+222)</t>
  </si>
  <si>
    <t>Pomoći međunarodnim organizacijama te institucijama i tijelima EU (AOP 224+225)</t>
  </si>
  <si>
    <t>Pomoći unutar općeg proračuna (AOP 227 do 230)</t>
  </si>
  <si>
    <t>Pomoći proračunskim korisnicima drugih proračuna (AOP 232 do 234)</t>
  </si>
  <si>
    <t>Prijenosi proračunskim korisnicima iz nadležnog proračuna za financiranje redovne djelatnosti (AOP 236 do 238)</t>
  </si>
  <si>
    <t>Pomoći temeljem prijenosa EU sredstava (AOP 240+241)</t>
  </si>
  <si>
    <t>Prijenosi između proračunskih korisnika istog proračuna (AOP 243 do 246)</t>
  </si>
  <si>
    <t>Naknade građanima i kućanstvima na temelju osiguranja i druge naknade (AOP 248+254)</t>
  </si>
  <si>
    <t xml:space="preserve">Ostale naknade građanima i kućanstvima iz proračuna (AOP 255 do 257)  </t>
  </si>
  <si>
    <t>Ostali rashodi (AOP 259+263+268+274)</t>
  </si>
  <si>
    <t xml:space="preserve">Tekuće donacije (AOP 260 do 262)  </t>
  </si>
  <si>
    <t xml:space="preserve">Kapitalne donacije (AOP 264 do 267) </t>
  </si>
  <si>
    <t>Kazne, penali i naknade štete (AOP 269 do 273)</t>
  </si>
  <si>
    <t>Kapitalne pomoći (AOP 275 do 279)</t>
  </si>
  <si>
    <t>Povećanje zaliha proizvodnje i gotovih proizvoda (AOP 281-280)</t>
  </si>
  <si>
    <t xml:space="preserve">Smanjenje zaliha proizvodnje i gotovih proizvoda (AOP 280-281) </t>
  </si>
  <si>
    <t>Ukupni rashodi poslovanja (AOP 146-282+283)</t>
  </si>
  <si>
    <t xml:space="preserve">VIŠAK PRIHODA POSLOVANJA (AOP 001-284) </t>
  </si>
  <si>
    <t>MANJAK PRIHODA POSLOVANJA (AOP 284-001)</t>
  </si>
  <si>
    <t>Prihodi od prodaje nefinancijske imovine (AOP 293+305+338+342)</t>
  </si>
  <si>
    <t>Prihodi od prodaje neproizvedene dugotrajne imovine (AOP 294+298)</t>
  </si>
  <si>
    <t>Prihodi od prodaje materijalne imovine - prirodnih bogatstava (AOP 295 do 297)</t>
  </si>
  <si>
    <t>Prihodi od prodaje nematerijalne imovine (AOP 299 do 304)</t>
  </si>
  <si>
    <t>Prihodi od prodaje proizvedene dugotrajne imovine (AOP 306+311+320+325+330+333)</t>
  </si>
  <si>
    <t>Prihodi od prodaje građevinskih objekata (AOP 307 do 310)</t>
  </si>
  <si>
    <t>Prihodi od prodaje postrojenja i opreme (AOP 312 do 319)</t>
  </si>
  <si>
    <t>Prihodi od prodaje prijevoznih sredstava (AOP 321 do 324)</t>
  </si>
  <si>
    <t>Prihodi od prodaje knjiga, umjetničkih djela i ostalih izložbenih vrijednosti (AOP 326 do 329)</t>
  </si>
  <si>
    <t>Prihodi od prodaje višegodišnjih nasada i osnovnog stada (AOP 331+332)</t>
  </si>
  <si>
    <t>Prihodi od prodaje nematerijalne proizvedene imovine (AOP 334 do 337)</t>
  </si>
  <si>
    <t>Prihodi od prodaje plemenitih metala i ostalih pohranjenih vrijednosti (AOP 339)</t>
  </si>
  <si>
    <t>Prihodi od prodaje plemenitih metala i ostalih pohranjenih vrijednosti (AOP 340+341)</t>
  </si>
  <si>
    <t>Prihodi od prodaje proizvedene kratkotrajne imovine (AOP 343)</t>
  </si>
  <si>
    <t>Rashodi za nabavu nefinancijske imovine (AOP 345+357+390+394+396 )</t>
  </si>
  <si>
    <t>Rashodi za nabavu neproizvedene dugotrajne imovine (AOP 346+350)</t>
  </si>
  <si>
    <t>Materijalna imovina - prirodna bogatstva (AOP 347 do 349)</t>
  </si>
  <si>
    <t>Nematerijalna imovina (AOP 351 do 356)</t>
  </si>
  <si>
    <t>Rashodi za nabavu proizvedene dugotrajne imovine (AOP 358+363+372+377+382+385)</t>
  </si>
  <si>
    <t>Građevinski objekti (AOP 359 do 362)</t>
  </si>
  <si>
    <t>Postrojenja i oprema (AOP 364 do 371)</t>
  </si>
  <si>
    <t>Prijevozna sredstva (AOP 373 do 376)</t>
  </si>
  <si>
    <t>Knjige, umjetnička djela i ostale izložbene vrijednosti (AOP 378 do 381)</t>
  </si>
  <si>
    <t>Višegodišnji nasadi i osnovno stado (AOP 383+384)</t>
  </si>
  <si>
    <t>Nematerijalna proizvedena imovina (AOP 386 do 389)</t>
  </si>
  <si>
    <t>Rashodi za nabavu plemenitih metala i ostalih pohranjenih vrijednosti (AOP 391)</t>
  </si>
  <si>
    <t>Plemeniti metali i ostale pohranjene vrijednosti (AOP 392+393)</t>
  </si>
  <si>
    <t>Rashodi za nabavu proizvedene kratkotrajne imovine (AOP 395)</t>
  </si>
  <si>
    <t>Rashodi za dodatna ulaganja na nefinancijskoj imovini (AOP 397 do 400)</t>
  </si>
  <si>
    <t xml:space="preserve">VIŠAK PRIHODA OD NEFINANCIJSKE IMOVINE (AOP 292-344) </t>
  </si>
  <si>
    <t>MANJAK PRIHODA OD NEFINANCIJSKE IMOVINE (AOP 344-292)</t>
  </si>
  <si>
    <t>UKUPNI PRIHODI (AOP 001+292)</t>
  </si>
  <si>
    <t>UKUPNI RASHODI (AOP 284+344)</t>
  </si>
  <si>
    <t>UKUPAN VIŠAK PRIHODA (AOP 406-407)</t>
  </si>
  <si>
    <t>UKUPAN MANJAK PRIHODA (AOP 407-406)</t>
  </si>
  <si>
    <t>Višak prihoda - preneseni (AOP 287+403-288-404)</t>
  </si>
  <si>
    <t>Manjak prihoda - preneseni (AOP 288+404-287-403)</t>
  </si>
  <si>
    <t>Obračunati prihodi - nenaplaćeni (AOP 289+405)</t>
  </si>
  <si>
    <t>Primici od financijske imovine i zaduživanja (AOP 414+452+465+477+508)</t>
  </si>
  <si>
    <t>Primljene otplate (povrati) glavnice danih zajmova (AOP 415+420+423+427+428+435+440+448)</t>
  </si>
  <si>
    <t>Primici (povrati) glavnice zajmova danih međunarodnim organizacijama, institucijama i tijelima EU te inozemnim vladama (AOP 416 do 419)</t>
  </si>
  <si>
    <t xml:space="preserve">Primici (povrati) glavnice zajmova danih neprofitnim organizacijama, građanima i kućanstvima (AOP 421+422) </t>
  </si>
  <si>
    <t>Primici (povrati) glavnice zajmova danih kreditnim i ostalim financijskim institucijama u javnom sektoru (AOP 424 do 426)</t>
  </si>
  <si>
    <t>Primici (povrati) glavnice zajmova danih kreditnim i ostalim financijskim institucijama izvan javnog sektora (AOP 429 do 434)</t>
  </si>
  <si>
    <t xml:space="preserve">Primici (povrati) glavnice zajmova danih trgovačkim društvima i obrtnicima izvan javnog sektora (AOP 436 do 439) </t>
  </si>
  <si>
    <t>Primici od povrata depozita i jamčevnih pologa (AOP 449 do 451)</t>
  </si>
  <si>
    <t>Primici od izdanih vrijednosnih papira (AOP 453+456+459+462)</t>
  </si>
  <si>
    <t>Trezorski zapisi (AOP 454+455)</t>
  </si>
  <si>
    <t>Obveznice (AOP 457+458)</t>
  </si>
  <si>
    <t>Porez i prirez na dohodak (AOP 004 do 009 - 010 - 011)</t>
  </si>
  <si>
    <t>Pomoći proračunu iz drugih proračuna i izvanproračunskim korisnicima (AOP 055 + 056)</t>
  </si>
  <si>
    <t>Tekuće pomoći proračunu iz drugih proračuna i izvanproračunskim korisnicima</t>
  </si>
  <si>
    <t>Kapitalne pomoći proračunu iz drugih proračuna i izvanproračunskim korisnicima</t>
  </si>
  <si>
    <t>Prihodi od prodaje proizvoda i robe te pruženih usluga i prihodi od donacija te povrati po protestiranim jamstvima (AOP 120+123)</t>
  </si>
  <si>
    <t>Donacije od pravnih i fizičkih osoba izvan općeg proračuna i povrat donacija po protestiranim jamstvima (AOP 124 do 127)</t>
  </si>
  <si>
    <t>Prihodi iz nadležnog proračuna za financiranje redovne djelatnosti proračunskih korisnika (AOP 130 do 132)</t>
  </si>
  <si>
    <t>Subvencije trgovačkim društvima, zadrugama, poljoprivrednicima i obrtnicima izvan javnog sektora (AOP 215 do 217)</t>
  </si>
  <si>
    <t>Naknade građanima i kućanstvima na temelju osiguranja (AOP 249 do 253)</t>
  </si>
  <si>
    <t>Naknade građanima i kućanstvima u novcu - neposredno ili putem ustanova izvan javnog sektora</t>
  </si>
  <si>
    <t>Naknade građanima i kućanstvima u naravi - neposredno ili putem ustanova izvan javnog sektora</t>
  </si>
  <si>
    <t>Naknade građanima i kućanstvima u novcu - putem ustanova u javnom sektoru</t>
  </si>
  <si>
    <t>Naknade građanima i kućanstvima u naravi - putem ustanova u javnom sektoru</t>
  </si>
  <si>
    <t>Naknade građanima i kućanstvima iz EU sredstava</t>
  </si>
  <si>
    <t>Primici od povrata depozita od kreditnih i ostalih financijskih institucija - tuzemni</t>
  </si>
  <si>
    <t>Primici od povrata depozita od kreditnih i ostalih financijskih institucija - inozemni</t>
  </si>
  <si>
    <t>31. PROSINCA 2021.</t>
  </si>
  <si>
    <t>Ver. 7.0.4.</t>
  </si>
  <si>
    <t>Proračunski korisnik: OSNOVNA ŠKOLA KANTRIDA</t>
  </si>
  <si>
    <t xml:space="preserve">Žiro račun: HR27 2402006 1100109910 </t>
  </si>
  <si>
    <t>Razina: 31</t>
  </si>
  <si>
    <t>Razdjel: 000</t>
  </si>
  <si>
    <t>Šifra županije: 08</t>
  </si>
  <si>
    <t>Matični broj / OIB: 3328392 / 78720471651</t>
  </si>
  <si>
    <t>Šifra grada: 375</t>
  </si>
  <si>
    <t>Šifra djelatnosti: 8520</t>
  </si>
  <si>
    <t>RKP: 11236</t>
  </si>
  <si>
    <t xml:space="preserve">Mjesto i datum:  Rijeka,           28.1.2021.                                              </t>
  </si>
  <si>
    <t xml:space="preserve">Osoba za kontaktiranje:      IVANA LONČAR                                             </t>
  </si>
  <si>
    <t>Telefon za kontakt:                051622170</t>
  </si>
  <si>
    <t>SANJA KVATERNIK HREN</t>
  </si>
  <si>
    <t>Odgovorna osoba:        SANJA KVATERNIK HREN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</si>
</sst>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.00\ &quot;kn&quot;_-;\-* #,##0.00\ &quot;kn&quot;_-;_-* &quot;-&quot;??\ &quot;kn&quot;_-;_-@_-"/>
    <numFmt numFmtId="170" formatCode="_-* #,##0\ _k_n_-;\-* #,##0\ _k_n_-;_-* &quot;-&quot;\ _k_n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0\ _K_n_-;\-* #,##0.00\ _K_n_-;_-* &quot;-&quot;??\ _K_n_-;_-@_-"/>
    <numFmt numFmtId="187" formatCode="&quot;Da&quot;;&quot;Da&quot;;&quot;Ne&quot;"/>
    <numFmt numFmtId="188" formatCode="&quot;Istina&quot;;&quot;Istina&quot;;&quot;Laž&quot;"/>
    <numFmt numFmtId="189" formatCode="&quot;Uključeno&quot;;&quot;Uključeno&quot;;&quot;Isključeno&quot;"/>
    <numFmt numFmtId="190" formatCode="00000"/>
    <numFmt numFmtId="191" formatCode="#\ ???/???"/>
    <numFmt numFmtId="192" formatCode="#\ ??/100"/>
    <numFmt numFmtId="193" formatCode="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b/>
      <i/>
      <sz val="9.5"/>
      <name val="Arial"/>
      <family val="2"/>
    </font>
    <font>
      <i/>
      <sz val="9.5"/>
      <name val="Arial"/>
      <family val="2"/>
    </font>
    <font>
      <sz val="10"/>
      <color indexed="8"/>
      <name val="MS Sans Serif"/>
      <family val="2"/>
    </font>
    <font>
      <sz val="7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medium"/>
      <right style="double"/>
      <top style="hair"/>
      <bottom style="hair"/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hair"/>
      <bottom style="hair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hair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medium"/>
      <right style="double"/>
      <top style="hair"/>
      <bottom style="double"/>
    </border>
    <border>
      <left style="thin"/>
      <right style="thin"/>
      <top style="double"/>
      <bottom style="hair"/>
    </border>
    <border>
      <left style="medium"/>
      <right style="double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 style="double"/>
      <right style="double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 style="double"/>
      <top style="hair"/>
      <bottom style="double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hair"/>
    </border>
    <border>
      <left style="double"/>
      <right style="double"/>
      <top style="double"/>
      <bottom style="hair"/>
    </border>
    <border>
      <left style="medium"/>
      <right style="double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double"/>
      <right style="double"/>
      <top style="hair"/>
      <bottom style="thin"/>
    </border>
    <border>
      <left style="thin"/>
      <right style="double"/>
      <top style="double"/>
      <bottom style="hair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8" fillId="33" borderId="10" xfId="0" applyFont="1" applyFill="1" applyBorder="1" applyAlignment="1" applyProtection="1">
      <alignment horizontal="left"/>
      <protection locked="0"/>
    </xf>
    <xf numFmtId="43" fontId="4" fillId="0" borderId="0" xfId="42" applyFont="1" applyFill="1" applyAlignment="1" applyProtection="1">
      <alignment/>
      <protection locked="0"/>
    </xf>
    <xf numFmtId="3" fontId="4" fillId="33" borderId="11" xfId="42" applyNumberFormat="1" applyFont="1" applyFill="1" applyBorder="1" applyAlignment="1" applyProtection="1">
      <alignment horizontal="right" vertical="center"/>
      <protection locked="0"/>
    </xf>
    <xf numFmtId="3" fontId="4" fillId="0" borderId="12" xfId="42" applyNumberFormat="1" applyFont="1" applyFill="1" applyBorder="1" applyAlignment="1" applyProtection="1">
      <alignment horizontal="right" vertical="center"/>
      <protection hidden="1"/>
    </xf>
    <xf numFmtId="3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43" fontId="4" fillId="0" borderId="0" xfId="42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49" fontId="0" fillId="0" borderId="0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left"/>
      <protection hidden="1"/>
    </xf>
    <xf numFmtId="0" fontId="8" fillId="0" borderId="10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/>
      <protection hidden="1"/>
    </xf>
    <xf numFmtId="43" fontId="5" fillId="0" borderId="13" xfId="42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43" fontId="10" fillId="0" borderId="14" xfId="42" applyFont="1" applyBorder="1" applyAlignment="1" applyProtection="1">
      <alignment horizontal="center" vertical="center" wrapText="1"/>
      <protection hidden="1"/>
    </xf>
    <xf numFmtId="43" fontId="10" fillId="0" borderId="15" xfId="42" applyFont="1" applyBorder="1" applyAlignment="1" applyProtection="1">
      <alignment horizontal="center" vertical="center" wrapText="1"/>
      <protection hidden="1"/>
    </xf>
    <xf numFmtId="0" fontId="10" fillId="0" borderId="16" xfId="0" applyFont="1" applyBorder="1" applyAlignment="1" applyProtection="1">
      <alignment horizontal="center" vertical="center"/>
      <protection hidden="1"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/>
      <protection hidden="1"/>
    </xf>
    <xf numFmtId="1" fontId="10" fillId="0" borderId="17" xfId="42" applyNumberFormat="1" applyFont="1" applyBorder="1" applyAlignment="1" applyProtection="1">
      <alignment horizontal="center"/>
      <protection hidden="1"/>
    </xf>
    <xf numFmtId="0" fontId="10" fillId="0" borderId="19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wrapText="1"/>
      <protection hidden="1"/>
    </xf>
    <xf numFmtId="3" fontId="4" fillId="0" borderId="11" xfId="42" applyNumberFormat="1" applyFont="1" applyFill="1" applyBorder="1" applyAlignment="1" applyProtection="1">
      <alignment horizontal="right" vertical="center"/>
      <protection hidden="1"/>
    </xf>
    <xf numFmtId="0" fontId="11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49" fontId="9" fillId="0" borderId="16" xfId="0" applyNumberFormat="1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/>
      <protection hidden="1"/>
    </xf>
    <xf numFmtId="49" fontId="12" fillId="0" borderId="16" xfId="0" applyNumberFormat="1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/>
      <protection hidden="1"/>
    </xf>
    <xf numFmtId="49" fontId="0" fillId="0" borderId="0" xfId="0" applyNumberFormat="1" applyFont="1" applyBorder="1" applyAlignment="1" applyProtection="1">
      <alignment horizontal="center" vertical="center" wrapText="1"/>
      <protection hidden="1"/>
    </xf>
    <xf numFmtId="43" fontId="4" fillId="0" borderId="0" xfId="42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43" fontId="4" fillId="0" borderId="0" xfId="42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43" fontId="4" fillId="0" borderId="0" xfId="42" applyFont="1" applyAlignment="1" applyProtection="1">
      <alignment/>
      <protection hidden="1"/>
    </xf>
    <xf numFmtId="0" fontId="11" fillId="0" borderId="20" xfId="0" applyFont="1" applyBorder="1" applyAlignment="1" applyProtection="1">
      <alignment wrapText="1"/>
      <protection hidden="1"/>
    </xf>
    <xf numFmtId="0" fontId="4" fillId="0" borderId="20" xfId="0" applyFont="1" applyBorder="1" applyAlignment="1" applyProtection="1">
      <alignment/>
      <protection hidden="1"/>
    </xf>
    <xf numFmtId="0" fontId="11" fillId="0" borderId="20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4" fillId="0" borderId="21" xfId="0" applyFont="1" applyBorder="1" applyAlignment="1" applyProtection="1">
      <alignment/>
      <protection hidden="1"/>
    </xf>
    <xf numFmtId="3" fontId="9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23" xfId="0" applyFont="1" applyFill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3" fontId="9" fillId="0" borderId="24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25" xfId="57" applyNumberFormat="1" applyFont="1" applyFill="1" applyBorder="1" applyAlignment="1" applyProtection="1">
      <alignment horizontal="left" vertical="center" wrapText="1"/>
      <protection hidden="1"/>
    </xf>
    <xf numFmtId="49" fontId="9" fillId="0" borderId="26" xfId="57" applyNumberFormat="1" applyFont="1" applyFill="1" applyBorder="1" applyAlignment="1" applyProtection="1">
      <alignment horizontal="left" vertical="center" wrapText="1"/>
      <protection hidden="1"/>
    </xf>
    <xf numFmtId="49" fontId="9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9" fillId="0" borderId="11" xfId="0" applyNumberFormat="1" applyFont="1" applyFill="1" applyBorder="1" applyAlignment="1" applyProtection="1">
      <alignment horizontal="left" vertical="center" shrinkToFit="1"/>
      <protection hidden="1"/>
    </xf>
    <xf numFmtId="49" fontId="9" fillId="0" borderId="27" xfId="57" applyNumberFormat="1" applyFont="1" applyFill="1" applyBorder="1" applyAlignment="1" applyProtection="1">
      <alignment horizontal="left" vertical="center" wrapText="1"/>
      <protection hidden="1"/>
    </xf>
    <xf numFmtId="49" fontId="9" fillId="0" borderId="28" xfId="0" applyNumberFormat="1" applyFont="1" applyFill="1" applyBorder="1" applyAlignment="1" applyProtection="1">
      <alignment horizontal="left" vertical="center" wrapText="1"/>
      <protection hidden="1"/>
    </xf>
    <xf numFmtId="3" fontId="4" fillId="33" borderId="28" xfId="42" applyNumberFormat="1" applyFont="1" applyFill="1" applyBorder="1" applyAlignment="1" applyProtection="1">
      <alignment horizontal="right" vertical="center"/>
      <protection locked="0"/>
    </xf>
    <xf numFmtId="49" fontId="9" fillId="0" borderId="26" xfId="57" applyNumberFormat="1" applyFont="1" applyFill="1" applyBorder="1" applyAlignment="1" applyProtection="1">
      <alignment horizontal="left" vertical="center" shrinkToFit="1"/>
      <protection hidden="1"/>
    </xf>
    <xf numFmtId="3" fontId="4" fillId="33" borderId="11" xfId="58" applyNumberFormat="1" applyFont="1" applyFill="1" applyBorder="1" applyAlignment="1" applyProtection="1">
      <alignment horizontal="right" vertical="center" wrapText="1"/>
      <protection locked="0"/>
    </xf>
    <xf numFmtId="193" fontId="10" fillId="0" borderId="29" xfId="57" applyNumberFormat="1" applyFont="1" applyFill="1" applyBorder="1" applyAlignment="1" applyProtection="1">
      <alignment horizontal="center" vertical="center" wrapText="1"/>
      <protection hidden="1"/>
    </xf>
    <xf numFmtId="3" fontId="4" fillId="0" borderId="26" xfId="42" applyNumberFormat="1" applyFont="1" applyFill="1" applyBorder="1" applyAlignment="1" applyProtection="1">
      <alignment horizontal="right" vertical="center"/>
      <protection hidden="1"/>
    </xf>
    <xf numFmtId="3" fontId="4" fillId="33" borderId="26" xfId="42" applyNumberFormat="1" applyFont="1" applyFill="1" applyBorder="1" applyAlignment="1" applyProtection="1">
      <alignment horizontal="right" vertical="center"/>
      <protection locked="0"/>
    </xf>
    <xf numFmtId="3" fontId="4" fillId="33" borderId="26" xfId="0" applyNumberFormat="1" applyFont="1" applyFill="1" applyBorder="1" applyAlignment="1" applyProtection="1">
      <alignment horizontal="right" vertical="center" wrapText="1"/>
      <protection locked="0"/>
    </xf>
    <xf numFmtId="193" fontId="10" fillId="0" borderId="30" xfId="57" applyNumberFormat="1" applyFont="1" applyFill="1" applyBorder="1" applyAlignment="1" applyProtection="1">
      <alignment horizontal="center" vertical="center" wrapText="1"/>
      <protection hidden="1"/>
    </xf>
    <xf numFmtId="3" fontId="4" fillId="33" borderId="27" xfId="42" applyNumberFormat="1" applyFont="1" applyFill="1" applyBorder="1" applyAlignment="1" applyProtection="1">
      <alignment horizontal="right" vertical="center"/>
      <protection locked="0"/>
    </xf>
    <xf numFmtId="3" fontId="4" fillId="0" borderId="12" xfId="42" applyNumberFormat="1" applyFont="1" applyFill="1" applyBorder="1" applyAlignment="1" applyProtection="1">
      <alignment horizontal="right" vertical="center" wrapText="1"/>
      <protection hidden="1"/>
    </xf>
    <xf numFmtId="3" fontId="4" fillId="0" borderId="31" xfId="42" applyNumberFormat="1" applyFont="1" applyFill="1" applyBorder="1" applyAlignment="1" applyProtection="1">
      <alignment horizontal="right" vertical="center"/>
      <protection hidden="1"/>
    </xf>
    <xf numFmtId="3" fontId="4" fillId="0" borderId="32" xfId="42" applyNumberFormat="1" applyFont="1" applyFill="1" applyBorder="1" applyAlignment="1" applyProtection="1">
      <alignment horizontal="right" vertical="center" wrapText="1"/>
      <protection hidden="1"/>
    </xf>
    <xf numFmtId="3" fontId="4" fillId="0" borderId="33" xfId="42" applyNumberFormat="1" applyFont="1" applyFill="1" applyBorder="1" applyAlignment="1" applyProtection="1">
      <alignment horizontal="right" vertical="center" wrapText="1"/>
      <protection hidden="1"/>
    </xf>
    <xf numFmtId="3" fontId="4" fillId="34" borderId="11" xfId="58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 hidden="1"/>
    </xf>
    <xf numFmtId="3" fontId="4" fillId="0" borderId="28" xfId="42" applyNumberFormat="1" applyFont="1" applyFill="1" applyBorder="1" applyAlignment="1" applyProtection="1">
      <alignment horizontal="right" vertical="center"/>
      <protection hidden="1"/>
    </xf>
    <xf numFmtId="0" fontId="0" fillId="0" borderId="34" xfId="0" applyFont="1" applyFill="1" applyBorder="1" applyAlignment="1" applyProtection="1">
      <alignment/>
      <protection hidden="1"/>
    </xf>
    <xf numFmtId="49" fontId="18" fillId="0" borderId="11" xfId="0" applyNumberFormat="1" applyFont="1" applyFill="1" applyBorder="1" applyAlignment="1" applyProtection="1">
      <alignment horizontal="left" vertical="center" wrapText="1"/>
      <protection hidden="1"/>
    </xf>
    <xf numFmtId="193" fontId="10" fillId="0" borderId="35" xfId="57" applyNumberFormat="1" applyFont="1" applyFill="1" applyBorder="1" applyAlignment="1" applyProtection="1">
      <alignment horizontal="center" vertical="center" wrapText="1"/>
      <protection hidden="1"/>
    </xf>
    <xf numFmtId="3" fontId="4" fillId="33" borderId="36" xfId="42" applyNumberFormat="1" applyFont="1" applyFill="1" applyBorder="1" applyAlignment="1" applyProtection="1">
      <alignment horizontal="right" vertical="center"/>
      <protection locked="0"/>
    </xf>
    <xf numFmtId="3" fontId="4" fillId="33" borderId="37" xfId="42" applyNumberFormat="1" applyFont="1" applyFill="1" applyBorder="1" applyAlignment="1" applyProtection="1">
      <alignment horizontal="right" vertical="center"/>
      <protection locked="0"/>
    </xf>
    <xf numFmtId="3" fontId="4" fillId="0" borderId="38" xfId="42" applyNumberFormat="1" applyFont="1" applyFill="1" applyBorder="1" applyAlignment="1" applyProtection="1">
      <alignment horizontal="right" vertical="center" wrapText="1"/>
      <protection hidden="1"/>
    </xf>
    <xf numFmtId="49" fontId="9" fillId="0" borderId="39" xfId="57" applyNumberFormat="1" applyFont="1" applyFill="1" applyBorder="1" applyAlignment="1" applyProtection="1">
      <alignment horizontal="left" vertical="center" wrapText="1"/>
      <protection hidden="1"/>
    </xf>
    <xf numFmtId="0" fontId="0" fillId="0" borderId="40" xfId="0" applyFont="1" applyBorder="1" applyAlignment="1" applyProtection="1">
      <alignment/>
      <protection hidden="1"/>
    </xf>
    <xf numFmtId="49" fontId="9" fillId="0" borderId="41" xfId="0" applyNumberFormat="1" applyFont="1" applyFill="1" applyBorder="1" applyAlignment="1" applyProtection="1">
      <alignment horizontal="left" vertical="center" wrapText="1"/>
      <protection hidden="1"/>
    </xf>
    <xf numFmtId="193" fontId="10" fillId="0" borderId="42" xfId="57" applyNumberFormat="1" applyFont="1" applyFill="1" applyBorder="1" applyAlignment="1" applyProtection="1">
      <alignment horizontal="center" vertical="center" wrapText="1"/>
      <protection hidden="1"/>
    </xf>
    <xf numFmtId="3" fontId="4" fillId="0" borderId="43" xfId="42" applyNumberFormat="1" applyFont="1" applyFill="1" applyBorder="1" applyAlignment="1" applyProtection="1">
      <alignment horizontal="right" vertical="center"/>
      <protection hidden="1"/>
    </xf>
    <xf numFmtId="3" fontId="4" fillId="0" borderId="41" xfId="42" applyNumberFormat="1" applyFont="1" applyFill="1" applyBorder="1" applyAlignment="1" applyProtection="1">
      <alignment horizontal="right" vertical="center"/>
      <protection hidden="1"/>
    </xf>
    <xf numFmtId="3" fontId="4" fillId="0" borderId="44" xfId="42" applyNumberFormat="1" applyFont="1" applyFill="1" applyBorder="1" applyAlignment="1" applyProtection="1">
      <alignment horizontal="right" vertical="center"/>
      <protection hidden="1"/>
    </xf>
    <xf numFmtId="3" fontId="4" fillId="0" borderId="38" xfId="42" applyNumberFormat="1" applyFont="1" applyFill="1" applyBorder="1" applyAlignment="1" applyProtection="1">
      <alignment horizontal="right" vertical="center"/>
      <protection hidden="1"/>
    </xf>
    <xf numFmtId="49" fontId="9" fillId="0" borderId="43" xfId="57" applyNumberFormat="1" applyFont="1" applyFill="1" applyBorder="1" applyAlignment="1" applyProtection="1">
      <alignment horizontal="left" vertical="center" wrapText="1"/>
      <protection hidden="1"/>
    </xf>
    <xf numFmtId="49" fontId="9" fillId="0" borderId="41" xfId="0" applyNumberFormat="1" applyFont="1" applyFill="1" applyBorder="1" applyAlignment="1" applyProtection="1">
      <alignment horizontal="left" vertical="center" shrinkToFit="1"/>
      <protection hidden="1"/>
    </xf>
    <xf numFmtId="3" fontId="4" fillId="33" borderId="43" xfId="42" applyNumberFormat="1" applyFont="1" applyFill="1" applyBorder="1" applyAlignment="1" applyProtection="1">
      <alignment horizontal="right" vertical="center"/>
      <protection locked="0"/>
    </xf>
    <xf numFmtId="3" fontId="4" fillId="33" borderId="41" xfId="42" applyNumberFormat="1" applyFont="1" applyFill="1" applyBorder="1" applyAlignment="1" applyProtection="1">
      <alignment horizontal="right" vertical="center"/>
      <protection locked="0"/>
    </xf>
    <xf numFmtId="3" fontId="4" fillId="0" borderId="45" xfId="42" applyNumberFormat="1" applyFont="1" applyFill="1" applyBorder="1" applyAlignment="1" applyProtection="1">
      <alignment horizontal="right" vertical="center"/>
      <protection hidden="1"/>
    </xf>
    <xf numFmtId="3" fontId="4" fillId="0" borderId="46" xfId="42" applyNumberFormat="1" applyFont="1" applyFill="1" applyBorder="1" applyAlignment="1" applyProtection="1">
      <alignment horizontal="right" vertical="center"/>
      <protection hidden="1"/>
    </xf>
    <xf numFmtId="49" fontId="9" fillId="0" borderId="37" xfId="0" applyNumberFormat="1" applyFont="1" applyFill="1" applyBorder="1" applyAlignment="1" applyProtection="1">
      <alignment horizontal="left" vertical="center" wrapText="1"/>
      <protection hidden="1"/>
    </xf>
    <xf numFmtId="3" fontId="4" fillId="0" borderId="47" xfId="42" applyNumberFormat="1" applyFont="1" applyFill="1" applyBorder="1" applyAlignment="1" applyProtection="1">
      <alignment horizontal="right" vertical="center" wrapText="1"/>
      <protection hidden="1"/>
    </xf>
    <xf numFmtId="3" fontId="4" fillId="0" borderId="45" xfId="42" applyNumberFormat="1" applyFont="1" applyFill="1" applyBorder="1" applyAlignment="1" applyProtection="1">
      <alignment horizontal="right" vertical="center" wrapText="1"/>
      <protection hidden="1"/>
    </xf>
    <xf numFmtId="3" fontId="4" fillId="33" borderId="45" xfId="42" applyNumberFormat="1" applyFont="1" applyFill="1" applyBorder="1" applyAlignment="1" applyProtection="1">
      <alignment horizontal="right" vertical="center"/>
      <protection locked="0"/>
    </xf>
    <xf numFmtId="3" fontId="4" fillId="35" borderId="45" xfId="42" applyNumberFormat="1" applyFont="1" applyFill="1" applyBorder="1" applyAlignment="1" applyProtection="1">
      <alignment horizontal="right" vertical="center"/>
      <protection hidden="1"/>
    </xf>
    <xf numFmtId="3" fontId="4" fillId="0" borderId="45" xfId="0" applyNumberFormat="1" applyFont="1" applyFill="1" applyBorder="1" applyAlignment="1" applyProtection="1">
      <alignment horizontal="right" vertical="center" wrapText="1"/>
      <protection hidden="1"/>
    </xf>
    <xf numFmtId="3" fontId="4" fillId="33" borderId="45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42" applyNumberFormat="1" applyFont="1" applyFill="1" applyBorder="1" applyAlignment="1" applyProtection="1">
      <alignment horizontal="right" vertical="center" wrapText="1"/>
      <protection hidden="1"/>
    </xf>
    <xf numFmtId="3" fontId="4" fillId="34" borderId="45" xfId="58" applyNumberFormat="1" applyFont="1" applyFill="1" applyBorder="1" applyAlignment="1" applyProtection="1">
      <alignment horizontal="right" vertical="center" wrapText="1"/>
      <protection locked="0"/>
    </xf>
    <xf numFmtId="3" fontId="4" fillId="33" borderId="45" xfId="58" applyNumberFormat="1" applyFont="1" applyFill="1" applyBorder="1" applyAlignment="1" applyProtection="1">
      <alignment horizontal="right" vertical="center" wrapText="1"/>
      <protection locked="0"/>
    </xf>
    <xf numFmtId="3" fontId="4" fillId="32" borderId="11" xfId="42" applyNumberFormat="1" applyFont="1" applyFill="1" applyBorder="1" applyAlignment="1" applyProtection="1">
      <alignment horizontal="right" vertical="center"/>
      <protection locked="0"/>
    </xf>
    <xf numFmtId="3" fontId="4" fillId="33" borderId="48" xfId="42" applyNumberFormat="1" applyFont="1" applyFill="1" applyBorder="1" applyAlignment="1" applyProtection="1">
      <alignment horizontal="right" vertical="center"/>
      <protection locked="0"/>
    </xf>
    <xf numFmtId="3" fontId="4" fillId="0" borderId="44" xfId="42" applyNumberFormat="1" applyFont="1" applyFill="1" applyBorder="1" applyAlignment="1" applyProtection="1">
      <alignment horizontal="right" vertical="center" wrapText="1"/>
      <protection hidden="1"/>
    </xf>
    <xf numFmtId="3" fontId="4" fillId="33" borderId="39" xfId="42" applyNumberFormat="1" applyFont="1" applyFill="1" applyBorder="1" applyAlignment="1" applyProtection="1">
      <alignment horizontal="right" vertical="center"/>
      <protection locked="0"/>
    </xf>
    <xf numFmtId="3" fontId="4" fillId="0" borderId="31" xfId="42" applyNumberFormat="1" applyFont="1" applyFill="1" applyBorder="1" applyAlignment="1" applyProtection="1">
      <alignment horizontal="right" vertical="center" wrapText="1"/>
      <protection hidden="1"/>
    </xf>
    <xf numFmtId="3" fontId="9" fillId="0" borderId="49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48" xfId="42" applyNumberFormat="1" applyFont="1" applyFill="1" applyBorder="1" applyAlignment="1" applyProtection="1">
      <alignment horizontal="right" vertical="center"/>
      <protection hidden="1"/>
    </xf>
    <xf numFmtId="49" fontId="9" fillId="0" borderId="28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21" xfId="0" applyFont="1" applyBorder="1" applyAlignment="1" applyProtection="1">
      <alignment/>
      <protection hidden="1"/>
    </xf>
    <xf numFmtId="3" fontId="4" fillId="0" borderId="39" xfId="42" applyNumberFormat="1" applyFont="1" applyFill="1" applyBorder="1" applyAlignment="1" applyProtection="1">
      <alignment horizontal="right" vertical="center"/>
      <protection hidden="1"/>
    </xf>
    <xf numFmtId="3" fontId="4" fillId="33" borderId="41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43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40" xfId="0" applyNumberFormat="1" applyFont="1" applyFill="1" applyBorder="1" applyAlignment="1" applyProtection="1">
      <alignment horizontal="center" vertical="center" wrapText="1"/>
      <protection hidden="1"/>
    </xf>
    <xf numFmtId="3" fontId="4" fillId="33" borderId="27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28" xfId="0" applyNumberFormat="1" applyFont="1" applyFill="1" applyBorder="1" applyAlignment="1" applyProtection="1">
      <alignment horizontal="right" vertical="center" wrapText="1"/>
      <protection locked="0"/>
    </xf>
    <xf numFmtId="3" fontId="4" fillId="32" borderId="45" xfId="42" applyNumberFormat="1" applyFont="1" applyFill="1" applyBorder="1" applyAlignment="1" applyProtection="1">
      <alignment horizontal="right" vertical="center"/>
      <protection locked="0"/>
    </xf>
    <xf numFmtId="3" fontId="4" fillId="0" borderId="26" xfId="0" applyNumberFormat="1" applyFont="1" applyFill="1" applyBorder="1" applyAlignment="1" applyProtection="1">
      <alignment horizontal="right" vertical="center" wrapText="1"/>
      <protection hidden="1"/>
    </xf>
    <xf numFmtId="49" fontId="9" fillId="36" borderId="26" xfId="57" applyNumberFormat="1" applyFont="1" applyFill="1" applyBorder="1" applyAlignment="1" applyProtection="1">
      <alignment horizontal="left" vertical="center" wrapText="1"/>
      <protection hidden="1"/>
    </xf>
    <xf numFmtId="49" fontId="9" fillId="36" borderId="11" xfId="0" applyNumberFormat="1" applyFont="1" applyFill="1" applyBorder="1" applyAlignment="1" applyProtection="1">
      <alignment horizontal="left" vertical="center" wrapText="1"/>
      <protection hidden="1"/>
    </xf>
    <xf numFmtId="3" fontId="4" fillId="36" borderId="12" xfId="42" applyNumberFormat="1" applyFont="1" applyFill="1" applyBorder="1" applyAlignment="1" applyProtection="1">
      <alignment horizontal="right" vertical="center"/>
      <protection hidden="1"/>
    </xf>
    <xf numFmtId="0" fontId="4" fillId="36" borderId="0" xfId="0" applyFont="1" applyFill="1" applyBorder="1" applyAlignment="1" applyProtection="1">
      <alignment/>
      <protection hidden="1"/>
    </xf>
    <xf numFmtId="3" fontId="9" fillId="0" borderId="50" xfId="0" applyNumberFormat="1" applyFont="1" applyFill="1" applyBorder="1" applyAlignment="1" applyProtection="1">
      <alignment horizontal="center" vertical="center" wrapText="1"/>
      <protection hidden="1"/>
    </xf>
    <xf numFmtId="49" fontId="18" fillId="0" borderId="51" xfId="57" applyNumberFormat="1" applyFont="1" applyFill="1" applyBorder="1" applyAlignment="1" applyProtection="1">
      <alignment horizontal="center" vertical="center" wrapText="1" shrinkToFit="1"/>
      <protection hidden="1"/>
    </xf>
    <xf numFmtId="49" fontId="18" fillId="0" borderId="52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0" xfId="0" applyFont="1" applyBorder="1" applyAlignment="1" applyProtection="1">
      <alignment horizontal="center"/>
      <protection hidden="1"/>
    </xf>
    <xf numFmtId="0" fontId="0" fillId="0" borderId="49" xfId="0" applyFont="1" applyBorder="1" applyAlignment="1" applyProtection="1">
      <alignment/>
      <protection hidden="1"/>
    </xf>
    <xf numFmtId="49" fontId="9" fillId="0" borderId="14" xfId="0" applyNumberFormat="1" applyFont="1" applyFill="1" applyBorder="1" applyAlignment="1" applyProtection="1">
      <alignment horizontal="left" vertical="center" wrapText="1"/>
      <protection hidden="1"/>
    </xf>
    <xf numFmtId="49" fontId="9" fillId="36" borderId="32" xfId="0" applyNumberFormat="1" applyFont="1" applyFill="1" applyBorder="1" applyAlignment="1" applyProtection="1">
      <alignment horizontal="left" vertical="center" wrapText="1"/>
      <protection hidden="1"/>
    </xf>
    <xf numFmtId="49" fontId="18" fillId="36" borderId="11" xfId="0" applyNumberFormat="1" applyFont="1" applyFill="1" applyBorder="1" applyAlignment="1" applyProtection="1">
      <alignment horizontal="left" vertical="center" wrapText="1"/>
      <protection hidden="1"/>
    </xf>
    <xf numFmtId="49" fontId="9" fillId="36" borderId="11" xfId="0" applyNumberFormat="1" applyFont="1" applyFill="1" applyBorder="1" applyAlignment="1" applyProtection="1">
      <alignment horizontal="left" vertical="center" shrinkToFit="1"/>
      <protection hidden="1"/>
    </xf>
    <xf numFmtId="49" fontId="9" fillId="36" borderId="28" xfId="0" applyNumberFormat="1" applyFont="1" applyFill="1" applyBorder="1" applyAlignment="1" applyProtection="1">
      <alignment horizontal="left" vertical="center" wrapText="1"/>
      <protection hidden="1"/>
    </xf>
    <xf numFmtId="49" fontId="9" fillId="36" borderId="41" xfId="0" applyNumberFormat="1" applyFont="1" applyFill="1" applyBorder="1" applyAlignment="1" applyProtection="1">
      <alignment horizontal="left" vertical="center" wrapText="1"/>
      <protection hidden="1"/>
    </xf>
    <xf numFmtId="3" fontId="4" fillId="36" borderId="45" xfId="42" applyNumberFormat="1" applyFont="1" applyFill="1" applyBorder="1" applyAlignment="1" applyProtection="1">
      <alignment horizontal="right" vertical="center"/>
      <protection hidden="1"/>
    </xf>
    <xf numFmtId="0" fontId="10" fillId="0" borderId="53" xfId="0" applyFont="1" applyFill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 wrapText="1"/>
      <protection hidden="1"/>
    </xf>
    <xf numFmtId="1" fontId="10" fillId="0" borderId="16" xfId="42" applyNumberFormat="1" applyFont="1" applyBorder="1" applyAlignment="1" applyProtection="1">
      <alignment horizontal="center"/>
      <protection hidden="1"/>
    </xf>
    <xf numFmtId="0" fontId="10" fillId="0" borderId="54" xfId="0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vertical="center" wrapText="1"/>
      <protection hidden="1"/>
    </xf>
    <xf numFmtId="3" fontId="4" fillId="33" borderId="55" xfId="42" applyNumberFormat="1" applyFont="1" applyFill="1" applyBorder="1" applyAlignment="1" applyProtection="1">
      <alignment horizontal="right" vertical="center"/>
      <protection locked="0"/>
    </xf>
    <xf numFmtId="0" fontId="4" fillId="0" borderId="45" xfId="0" applyFont="1" applyBorder="1" applyAlignment="1" applyProtection="1">
      <alignment/>
      <protection hidden="1"/>
    </xf>
    <xf numFmtId="0" fontId="4" fillId="0" borderId="39" xfId="0" applyFont="1" applyBorder="1" applyAlignment="1" applyProtection="1">
      <alignment/>
      <protection hidden="1"/>
    </xf>
    <xf numFmtId="0" fontId="11" fillId="0" borderId="15" xfId="0" applyFont="1" applyBorder="1" applyAlignment="1" applyProtection="1">
      <alignment/>
      <protection hidden="1"/>
    </xf>
    <xf numFmtId="3" fontId="4" fillId="0" borderId="37" xfId="42" applyNumberFormat="1" applyFont="1" applyFill="1" applyBorder="1" applyAlignment="1" applyProtection="1">
      <alignment horizontal="right" vertical="center"/>
      <protection hidden="1"/>
    </xf>
    <xf numFmtId="49" fontId="9" fillId="0" borderId="56" xfId="57" applyNumberFormat="1" applyFont="1" applyFill="1" applyBorder="1" applyAlignment="1" applyProtection="1">
      <alignment horizontal="left" vertical="center" wrapText="1"/>
      <protection hidden="1"/>
    </xf>
    <xf numFmtId="3" fontId="4" fillId="33" borderId="56" xfId="42" applyNumberFormat="1" applyFont="1" applyFill="1" applyBorder="1" applyAlignment="1" applyProtection="1">
      <alignment horizontal="right" vertical="center"/>
      <protection locked="0"/>
    </xf>
    <xf numFmtId="3" fontId="4" fillId="33" borderId="14" xfId="42" applyNumberFormat="1" applyFont="1" applyFill="1" applyBorder="1" applyAlignment="1" applyProtection="1">
      <alignment horizontal="right" vertical="center"/>
      <protection locked="0"/>
    </xf>
    <xf numFmtId="3" fontId="4" fillId="36" borderId="11" xfId="42" applyNumberFormat="1" applyFont="1" applyFill="1" applyBorder="1" applyAlignment="1" applyProtection="1">
      <alignment horizontal="right" vertical="center"/>
      <protection hidden="1"/>
    </xf>
    <xf numFmtId="3" fontId="4" fillId="36" borderId="26" xfId="42" applyNumberFormat="1" applyFont="1" applyFill="1" applyBorder="1" applyAlignment="1" applyProtection="1">
      <alignment horizontal="right" vertical="center"/>
      <protection hidden="1"/>
    </xf>
    <xf numFmtId="3" fontId="4" fillId="36" borderId="26" xfId="0" applyNumberFormat="1" applyFont="1" applyFill="1" applyBorder="1" applyAlignment="1" applyProtection="1">
      <alignment horizontal="right" vertical="center" wrapText="1"/>
      <protection hidden="1"/>
    </xf>
    <xf numFmtId="3" fontId="4" fillId="36" borderId="11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Border="1" applyAlignment="1" applyProtection="1">
      <alignment/>
      <protection locked="0"/>
    </xf>
    <xf numFmtId="3" fontId="4" fillId="0" borderId="36" xfId="42" applyNumberFormat="1" applyFont="1" applyFill="1" applyBorder="1" applyAlignment="1" applyProtection="1">
      <alignment horizontal="right" vertical="center"/>
      <protection hidden="1"/>
    </xf>
    <xf numFmtId="3" fontId="18" fillId="0" borderId="57" xfId="42" applyNumberFormat="1" applyFont="1" applyFill="1" applyBorder="1" applyAlignment="1" applyProtection="1">
      <alignment horizontal="center" vertical="center"/>
      <protection hidden="1"/>
    </xf>
    <xf numFmtId="49" fontId="9" fillId="0" borderId="58" xfId="0" applyNumberFormat="1" applyFont="1" applyFill="1" applyBorder="1" applyAlignment="1" applyProtection="1">
      <alignment horizontal="left" vertical="top" wrapText="1"/>
      <protection hidden="1"/>
    </xf>
    <xf numFmtId="3" fontId="4" fillId="36" borderId="45" xfId="42" applyNumberFormat="1" applyFont="1" applyFill="1" applyBorder="1" applyAlignment="1" applyProtection="1">
      <alignment horizontal="right" vertical="center"/>
      <protection locked="0"/>
    </xf>
    <xf numFmtId="3" fontId="4" fillId="36" borderId="11" xfId="42" applyNumberFormat="1" applyFont="1" applyFill="1" applyBorder="1" applyAlignment="1" applyProtection="1">
      <alignment horizontal="right" vertical="center"/>
      <protection locked="0"/>
    </xf>
    <xf numFmtId="49" fontId="9" fillId="0" borderId="26" xfId="57" applyNumberFormat="1" applyFont="1" applyFill="1" applyBorder="1" applyAlignment="1" applyProtection="1">
      <alignment horizontal="left" vertical="top" wrapText="1"/>
      <protection hidden="1"/>
    </xf>
    <xf numFmtId="49" fontId="9" fillId="0" borderId="11" xfId="0" applyNumberFormat="1" applyFont="1" applyFill="1" applyBorder="1" applyAlignment="1" applyProtection="1">
      <alignment horizontal="left" vertical="top" wrapText="1"/>
      <protection hidden="1"/>
    </xf>
    <xf numFmtId="49" fontId="10" fillId="0" borderId="59" xfId="57" applyNumberFormat="1" applyFont="1" applyFill="1" applyBorder="1" applyAlignment="1" applyProtection="1">
      <alignment horizontal="center" vertical="center" wrapText="1"/>
      <protection hidden="1"/>
    </xf>
    <xf numFmtId="0" fontId="4" fillId="0" borderId="48" xfId="0" applyFont="1" applyBorder="1" applyAlignment="1" applyProtection="1">
      <alignment/>
      <protection hidden="1"/>
    </xf>
    <xf numFmtId="49" fontId="9" fillId="0" borderId="32" xfId="0" applyNumberFormat="1" applyFont="1" applyFill="1" applyBorder="1" applyAlignment="1" applyProtection="1">
      <alignment horizontal="left" vertical="center" wrapText="1"/>
      <protection hidden="1"/>
    </xf>
    <xf numFmtId="3" fontId="4" fillId="33" borderId="60" xfId="42" applyNumberFormat="1" applyFont="1" applyFill="1" applyBorder="1" applyAlignment="1" applyProtection="1">
      <alignment horizontal="right" vertical="center"/>
      <protection locked="0"/>
    </xf>
    <xf numFmtId="3" fontId="4" fillId="33" borderId="32" xfId="42" applyNumberFormat="1" applyFont="1" applyFill="1" applyBorder="1" applyAlignment="1" applyProtection="1">
      <alignment horizontal="right" vertical="center"/>
      <protection locked="0"/>
    </xf>
    <xf numFmtId="0" fontId="4" fillId="0" borderId="60" xfId="0" applyFont="1" applyBorder="1" applyAlignment="1" applyProtection="1">
      <alignment/>
      <protection hidden="1"/>
    </xf>
    <xf numFmtId="3" fontId="9" fillId="0" borderId="6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/>
      <protection hidden="1"/>
    </xf>
    <xf numFmtId="0" fontId="11" fillId="0" borderId="45" xfId="0" applyFont="1" applyBorder="1" applyAlignment="1" applyProtection="1">
      <alignment/>
      <protection hidden="1"/>
    </xf>
    <xf numFmtId="0" fontId="11" fillId="0" borderId="22" xfId="0" applyFont="1" applyBorder="1" applyAlignment="1" applyProtection="1">
      <alignment/>
      <protection hidden="1"/>
    </xf>
    <xf numFmtId="49" fontId="9" fillId="0" borderId="41" xfId="0" applyNumberFormat="1" applyFont="1" applyFill="1" applyBorder="1" applyAlignment="1" applyProtection="1">
      <alignment horizontal="left" vertical="top" wrapText="1"/>
      <protection hidden="1"/>
    </xf>
    <xf numFmtId="0" fontId="11" fillId="0" borderId="39" xfId="0" applyFont="1" applyBorder="1" applyAlignment="1" applyProtection="1">
      <alignment/>
      <protection hidden="1"/>
    </xf>
    <xf numFmtId="49" fontId="9" fillId="0" borderId="32" xfId="0" applyNumberFormat="1" applyFont="1" applyFill="1" applyBorder="1" applyAlignment="1" applyProtection="1">
      <alignment horizontal="left" vertical="top" wrapText="1"/>
      <protection hidden="1"/>
    </xf>
    <xf numFmtId="0" fontId="11" fillId="0" borderId="60" xfId="0" applyFont="1" applyBorder="1" applyAlignment="1" applyProtection="1">
      <alignment/>
      <protection hidden="1"/>
    </xf>
    <xf numFmtId="3" fontId="4" fillId="0" borderId="62" xfId="42" applyNumberFormat="1" applyFont="1" applyFill="1" applyBorder="1" applyAlignment="1" applyProtection="1">
      <alignment horizontal="right" vertical="center" wrapText="1"/>
      <protection hidden="1"/>
    </xf>
    <xf numFmtId="3" fontId="4" fillId="33" borderId="25" xfId="42" applyNumberFormat="1" applyFont="1" applyFill="1" applyBorder="1" applyAlignment="1" applyProtection="1">
      <alignment horizontal="right" vertical="center"/>
      <protection locked="0"/>
    </xf>
    <xf numFmtId="0" fontId="0" fillId="0" borderId="45" xfId="0" applyFont="1" applyBorder="1" applyAlignment="1" applyProtection="1">
      <alignment/>
      <protection hidden="1"/>
    </xf>
    <xf numFmtId="0" fontId="5" fillId="0" borderId="45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0" fillId="0" borderId="39" xfId="0" applyFont="1" applyBorder="1" applyAlignment="1" applyProtection="1">
      <alignment/>
      <protection hidden="1"/>
    </xf>
    <xf numFmtId="0" fontId="5" fillId="0" borderId="48" xfId="0" applyFont="1" applyBorder="1" applyAlignment="1" applyProtection="1">
      <alignment/>
      <protection hidden="1"/>
    </xf>
    <xf numFmtId="0" fontId="5" fillId="0" borderId="39" xfId="0" applyFont="1" applyBorder="1" applyAlignment="1" applyProtection="1">
      <alignment/>
      <protection hidden="1"/>
    </xf>
    <xf numFmtId="3" fontId="9" fillId="0" borderId="18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25" xfId="42" applyNumberFormat="1" applyFont="1" applyFill="1" applyBorder="1" applyAlignment="1" applyProtection="1">
      <alignment horizontal="right" vertical="center"/>
      <protection hidden="1"/>
    </xf>
    <xf numFmtId="3" fontId="4" fillId="0" borderId="32" xfId="42" applyNumberFormat="1" applyFont="1" applyFill="1" applyBorder="1" applyAlignment="1" applyProtection="1">
      <alignment horizontal="right" vertical="center"/>
      <protection hidden="1"/>
    </xf>
    <xf numFmtId="3" fontId="4" fillId="0" borderId="33" xfId="42" applyNumberFormat="1" applyFont="1" applyFill="1" applyBorder="1" applyAlignment="1" applyProtection="1">
      <alignment horizontal="right" vertical="center"/>
      <protection hidden="1"/>
    </xf>
    <xf numFmtId="0" fontId="4" fillId="36" borderId="45" xfId="0" applyFont="1" applyFill="1" applyBorder="1" applyAlignment="1" applyProtection="1">
      <alignment/>
      <protection hidden="1"/>
    </xf>
    <xf numFmtId="49" fontId="9" fillId="0" borderId="43" xfId="57" applyNumberFormat="1" applyFont="1" applyFill="1" applyBorder="1" applyAlignment="1" applyProtection="1">
      <alignment horizontal="left" vertical="top" wrapText="1"/>
      <protection hidden="1"/>
    </xf>
    <xf numFmtId="3" fontId="4" fillId="0" borderId="60" xfId="42" applyNumberFormat="1" applyFont="1" applyFill="1" applyBorder="1" applyAlignment="1" applyProtection="1">
      <alignment horizontal="right" vertical="center"/>
      <protection hidden="1"/>
    </xf>
    <xf numFmtId="49" fontId="4" fillId="0" borderId="45" xfId="0" applyNumberFormat="1" applyFont="1" applyBorder="1" applyAlignment="1" applyProtection="1">
      <alignment horizontal="left"/>
      <protection hidden="1"/>
    </xf>
    <xf numFmtId="49" fontId="9" fillId="0" borderId="27" xfId="57" applyNumberFormat="1" applyFont="1" applyFill="1" applyBorder="1" applyAlignment="1" applyProtection="1">
      <alignment horizontal="left" vertical="top" wrapText="1"/>
      <protection hidden="1"/>
    </xf>
    <xf numFmtId="49" fontId="9" fillId="0" borderId="28" xfId="0" applyNumberFormat="1" applyFont="1" applyFill="1" applyBorder="1" applyAlignment="1" applyProtection="1">
      <alignment horizontal="left" vertical="top" wrapText="1"/>
      <protection hidden="1"/>
    </xf>
    <xf numFmtId="49" fontId="9" fillId="0" borderId="25" xfId="57" applyNumberFormat="1" applyFont="1" applyFill="1" applyBorder="1" applyAlignment="1" applyProtection="1">
      <alignment horizontal="left" vertical="top" wrapText="1"/>
      <protection hidden="1"/>
    </xf>
    <xf numFmtId="49" fontId="9" fillId="0" borderId="11" xfId="0" applyNumberFormat="1" applyFont="1" applyFill="1" applyBorder="1" applyAlignment="1" applyProtection="1">
      <alignment horizontal="left" vertical="top" shrinkToFit="1"/>
      <protection hidden="1"/>
    </xf>
    <xf numFmtId="49" fontId="9" fillId="0" borderId="26" xfId="57" applyNumberFormat="1" applyFont="1" applyFill="1" applyBorder="1" applyAlignment="1" applyProtection="1">
      <alignment horizontal="left" vertical="top" shrinkToFit="1"/>
      <protection hidden="1"/>
    </xf>
    <xf numFmtId="3" fontId="4" fillId="33" borderId="63" xfId="42" applyNumberFormat="1" applyFont="1" applyFill="1" applyBorder="1" applyAlignment="1" applyProtection="1">
      <alignment horizontal="right" vertical="center"/>
      <protection locked="0"/>
    </xf>
    <xf numFmtId="193" fontId="10" fillId="0" borderId="11" xfId="57" applyNumberFormat="1" applyFont="1" applyFill="1" applyBorder="1" applyAlignment="1" applyProtection="1">
      <alignment horizontal="center" vertical="top" wrapText="1"/>
      <protection hidden="1"/>
    </xf>
    <xf numFmtId="49" fontId="9" fillId="0" borderId="11" xfId="0" applyNumberFormat="1" applyFont="1" applyFill="1" applyBorder="1" applyAlignment="1" applyProtection="1">
      <alignment horizontal="left" vertical="top"/>
      <protection hidden="1"/>
    </xf>
    <xf numFmtId="49" fontId="9" fillId="0" borderId="20" xfId="0" applyNumberFormat="1" applyFont="1" applyBorder="1" applyAlignment="1" applyProtection="1">
      <alignment horizontal="left" vertical="center"/>
      <protection hidden="1"/>
    </xf>
    <xf numFmtId="3" fontId="9" fillId="0" borderId="6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Border="1" applyAlignment="1" applyProtection="1">
      <alignment horizontal="right" vertical="top" wrapText="1"/>
      <protection hidden="1"/>
    </xf>
    <xf numFmtId="0" fontId="0" fillId="0" borderId="45" xfId="0" applyFont="1" applyBorder="1" applyAlignment="1" applyProtection="1">
      <alignment horizontal="right" vertical="top" wrapText="1"/>
      <protection hidden="1"/>
    </xf>
    <xf numFmtId="0" fontId="0" fillId="0" borderId="39" xfId="0" applyFont="1" applyBorder="1" applyAlignment="1" applyProtection="1">
      <alignment horizontal="right" vertical="top" wrapText="1"/>
      <protection hidden="1"/>
    </xf>
    <xf numFmtId="3" fontId="4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3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0" xfId="0" applyFont="1" applyBorder="1" applyAlignment="1" applyProtection="1">
      <alignment horizontal="right" vertical="top" wrapText="1"/>
      <protection hidden="1"/>
    </xf>
    <xf numFmtId="0" fontId="0" fillId="0" borderId="48" xfId="0" applyFont="1" applyBorder="1" applyAlignment="1" applyProtection="1">
      <alignment/>
      <protection hidden="1"/>
    </xf>
    <xf numFmtId="0" fontId="0" fillId="0" borderId="60" xfId="0" applyFont="1" applyBorder="1" applyAlignment="1" applyProtection="1">
      <alignment/>
      <protection hidden="1"/>
    </xf>
    <xf numFmtId="49" fontId="9" fillId="0" borderId="28" xfId="0" applyNumberFormat="1" applyFont="1" applyFill="1" applyBorder="1" applyAlignment="1" applyProtection="1">
      <alignment horizontal="left" vertical="top" shrinkToFit="1"/>
      <protection hidden="1"/>
    </xf>
    <xf numFmtId="49" fontId="16" fillId="0" borderId="26" xfId="57" applyNumberFormat="1" applyFont="1" applyFill="1" applyBorder="1" applyAlignment="1" applyProtection="1">
      <alignment horizontal="left" vertical="top" wrapText="1"/>
      <protection hidden="1"/>
    </xf>
    <xf numFmtId="193" fontId="10" fillId="0" borderId="28" xfId="57" applyNumberFormat="1" applyFont="1" applyFill="1" applyBorder="1" applyAlignment="1" applyProtection="1">
      <alignment horizontal="center" vertical="top" wrapText="1"/>
      <protection hidden="1"/>
    </xf>
    <xf numFmtId="49" fontId="19" fillId="0" borderId="65" xfId="57" applyNumberFormat="1" applyFont="1" applyFill="1" applyBorder="1" applyAlignment="1" applyProtection="1">
      <alignment horizontal="left" vertical="center" wrapText="1" shrinkToFit="1"/>
      <protection hidden="1"/>
    </xf>
    <xf numFmtId="49" fontId="9" fillId="0" borderId="66" xfId="0" applyNumberFormat="1" applyFont="1" applyFill="1" applyBorder="1" applyAlignment="1" applyProtection="1">
      <alignment horizontal="center" vertical="center" wrapText="1"/>
      <protection hidden="1"/>
    </xf>
    <xf numFmtId="193" fontId="10" fillId="0" borderId="67" xfId="57" applyNumberFormat="1" applyFont="1" applyFill="1" applyBorder="1" applyAlignment="1" applyProtection="1">
      <alignment horizontal="center" vertical="center" wrapText="1"/>
      <protection hidden="1"/>
    </xf>
    <xf numFmtId="3" fontId="4" fillId="0" borderId="65" xfId="42" applyNumberFormat="1" applyFont="1" applyFill="1" applyBorder="1" applyAlignment="1" applyProtection="1">
      <alignment horizontal="right" vertical="center"/>
      <protection hidden="1"/>
    </xf>
    <xf numFmtId="3" fontId="4" fillId="0" borderId="66" xfId="42" applyNumberFormat="1" applyFont="1" applyFill="1" applyBorder="1" applyAlignment="1" applyProtection="1">
      <alignment horizontal="right" vertical="center"/>
      <protection hidden="1"/>
    </xf>
    <xf numFmtId="3" fontId="4" fillId="0" borderId="68" xfId="42" applyNumberFormat="1" applyFont="1" applyFill="1" applyBorder="1" applyAlignment="1" applyProtection="1">
      <alignment horizontal="right" vertical="center"/>
      <protection hidden="1"/>
    </xf>
    <xf numFmtId="0" fontId="0" fillId="0" borderId="69" xfId="0" applyFont="1" applyBorder="1" applyAlignment="1" applyProtection="1">
      <alignment/>
      <protection hidden="1"/>
    </xf>
    <xf numFmtId="3" fontId="9" fillId="0" borderId="69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43" xfId="57" applyNumberFormat="1" applyFont="1" applyFill="1" applyBorder="1" applyAlignment="1" applyProtection="1">
      <alignment horizontal="left" vertical="top" wrapText="1"/>
      <protection hidden="1"/>
    </xf>
    <xf numFmtId="193" fontId="10" fillId="0" borderId="41" xfId="57" applyNumberFormat="1" applyFont="1" applyFill="1" applyBorder="1" applyAlignment="1" applyProtection="1">
      <alignment horizontal="center" vertical="top" wrapText="1"/>
      <protection hidden="1"/>
    </xf>
    <xf numFmtId="0" fontId="0" fillId="0" borderId="24" xfId="0" applyFont="1" applyBorder="1" applyAlignment="1" applyProtection="1">
      <alignment/>
      <protection hidden="1"/>
    </xf>
    <xf numFmtId="3" fontId="18" fillId="0" borderId="51" xfId="42" applyNumberFormat="1" applyFont="1" applyFill="1" applyBorder="1" applyAlignment="1" applyProtection="1">
      <alignment horizontal="center" vertical="center"/>
      <protection hidden="1"/>
    </xf>
    <xf numFmtId="3" fontId="18" fillId="0" borderId="70" xfId="42" applyNumberFormat="1" applyFont="1" applyFill="1" applyBorder="1" applyAlignment="1" applyProtection="1">
      <alignment horizontal="center" vertical="center"/>
      <protection hidden="1"/>
    </xf>
    <xf numFmtId="3" fontId="4" fillId="32" borderId="45" xfId="42" applyNumberFormat="1" applyFont="1" applyFill="1" applyBorder="1" applyAlignment="1" applyProtection="1">
      <alignment horizontal="right" vertical="center"/>
      <protection hidden="1"/>
    </xf>
    <xf numFmtId="3" fontId="4" fillId="32" borderId="11" xfId="42" applyNumberFormat="1" applyFont="1" applyFill="1" applyBorder="1" applyAlignment="1" applyProtection="1">
      <alignment horizontal="right" vertical="center"/>
      <protection hidden="1"/>
    </xf>
    <xf numFmtId="49" fontId="9" fillId="0" borderId="11" xfId="0" applyNumberFormat="1" applyFont="1" applyFill="1" applyBorder="1" applyAlignment="1" applyProtection="1">
      <alignment horizontal="left" vertical="top" wrapText="1" shrinkToFit="1"/>
      <protection hidden="1"/>
    </xf>
    <xf numFmtId="49" fontId="9" fillId="0" borderId="32" xfId="0" applyNumberFormat="1" applyFont="1" applyFill="1" applyBorder="1" applyAlignment="1" applyProtection="1">
      <alignment horizontal="left" vertical="top" shrinkToFit="1"/>
      <protection hidden="1"/>
    </xf>
    <xf numFmtId="3" fontId="9" fillId="0" borderId="71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72" xfId="57" applyNumberFormat="1" applyFont="1" applyFill="1" applyBorder="1" applyAlignment="1" applyProtection="1">
      <alignment horizontal="left" vertical="top" wrapText="1"/>
      <protection hidden="1"/>
    </xf>
    <xf numFmtId="49" fontId="9" fillId="0" borderId="73" xfId="0" applyNumberFormat="1" applyFont="1" applyFill="1" applyBorder="1" applyAlignment="1" applyProtection="1">
      <alignment horizontal="left" vertical="top" shrinkToFit="1"/>
      <protection hidden="1"/>
    </xf>
    <xf numFmtId="3" fontId="4" fillId="33" borderId="72" xfId="42" applyNumberFormat="1" applyFont="1" applyFill="1" applyBorder="1" applyAlignment="1" applyProtection="1">
      <alignment horizontal="right" vertical="center"/>
      <protection locked="0"/>
    </xf>
    <xf numFmtId="3" fontId="4" fillId="33" borderId="73" xfId="42" applyNumberFormat="1" applyFont="1" applyFill="1" applyBorder="1" applyAlignment="1" applyProtection="1">
      <alignment horizontal="right" vertical="center"/>
      <protection locked="0"/>
    </xf>
    <xf numFmtId="3" fontId="4" fillId="0" borderId="74" xfId="42" applyNumberFormat="1" applyFont="1" applyFill="1" applyBorder="1" applyAlignment="1" applyProtection="1">
      <alignment horizontal="right" vertical="center"/>
      <protection hidden="1"/>
    </xf>
    <xf numFmtId="0" fontId="0" fillId="0" borderId="75" xfId="0" applyFont="1" applyBorder="1" applyAlignment="1" applyProtection="1">
      <alignment/>
      <protection hidden="1"/>
    </xf>
    <xf numFmtId="3" fontId="9" fillId="0" borderId="76" xfId="0" applyNumberFormat="1" applyFont="1" applyFill="1" applyBorder="1" applyAlignment="1" applyProtection="1">
      <alignment horizontal="center" vertical="center" wrapText="1"/>
      <protection hidden="1"/>
    </xf>
    <xf numFmtId="193" fontId="10" fillId="0" borderId="77" xfId="57" applyNumberFormat="1" applyFont="1" applyFill="1" applyBorder="1" applyAlignment="1" applyProtection="1">
      <alignment horizontal="center" vertical="center" wrapText="1"/>
      <protection hidden="1"/>
    </xf>
    <xf numFmtId="193" fontId="10" fillId="0" borderId="78" xfId="57" applyNumberFormat="1" applyFont="1" applyFill="1" applyBorder="1" applyAlignment="1" applyProtection="1">
      <alignment horizontal="center" vertical="center" wrapText="1"/>
      <protection hidden="1"/>
    </xf>
    <xf numFmtId="193" fontId="10" fillId="0" borderId="79" xfId="57" applyNumberFormat="1" applyFont="1" applyFill="1" applyBorder="1" applyAlignment="1" applyProtection="1">
      <alignment horizontal="center" vertical="center" wrapText="1"/>
      <protection hidden="1"/>
    </xf>
    <xf numFmtId="193" fontId="10" fillId="36" borderId="29" xfId="57" applyNumberFormat="1" applyFont="1" applyFill="1" applyBorder="1" applyAlignment="1" applyProtection="1">
      <alignment horizontal="center" vertical="center" wrapText="1"/>
      <protection hidden="1"/>
    </xf>
    <xf numFmtId="193" fontId="10" fillId="0" borderId="32" xfId="57" applyNumberFormat="1" applyFont="1" applyFill="1" applyBorder="1" applyAlignment="1" applyProtection="1">
      <alignment horizontal="center" vertical="top" wrapText="1"/>
      <protection hidden="1"/>
    </xf>
    <xf numFmtId="193" fontId="10" fillId="0" borderId="29" xfId="57" applyNumberFormat="1" applyFont="1" applyFill="1" applyBorder="1" applyAlignment="1" applyProtection="1">
      <alignment horizontal="center" vertical="top" wrapText="1"/>
      <protection hidden="1"/>
    </xf>
    <xf numFmtId="193" fontId="10" fillId="0" borderId="80" xfId="57" applyNumberFormat="1" applyFont="1" applyFill="1" applyBorder="1" applyAlignment="1" applyProtection="1">
      <alignment horizontal="center" vertical="top" wrapText="1"/>
      <protection hidden="1"/>
    </xf>
    <xf numFmtId="193" fontId="10" fillId="0" borderId="73" xfId="57" applyNumberFormat="1" applyFont="1" applyFill="1" applyBorder="1" applyAlignment="1" applyProtection="1">
      <alignment horizontal="center" vertical="top" wrapText="1"/>
      <protection hidden="1"/>
    </xf>
    <xf numFmtId="3" fontId="4" fillId="0" borderId="63" xfId="42" applyNumberFormat="1" applyFont="1" applyFill="1" applyBorder="1" applyAlignment="1" applyProtection="1">
      <alignment horizontal="right" vertical="center"/>
      <protection hidden="1"/>
    </xf>
    <xf numFmtId="49" fontId="9" fillId="36" borderId="36" xfId="57" applyNumberFormat="1" applyFont="1" applyFill="1" applyBorder="1" applyAlignment="1" applyProtection="1">
      <alignment horizontal="left" vertical="center" wrapText="1"/>
      <protection hidden="1"/>
    </xf>
    <xf numFmtId="49" fontId="9" fillId="36" borderId="37" xfId="0" applyNumberFormat="1" applyFont="1" applyFill="1" applyBorder="1" applyAlignment="1" applyProtection="1">
      <alignment horizontal="left" vertical="center" wrapText="1"/>
      <protection hidden="1"/>
    </xf>
    <xf numFmtId="49" fontId="9" fillId="36" borderId="26" xfId="57" applyNumberFormat="1" applyFont="1" applyFill="1" applyBorder="1" applyAlignment="1" applyProtection="1">
      <alignment horizontal="left" vertical="top" shrinkToFit="1"/>
      <protection hidden="1"/>
    </xf>
    <xf numFmtId="49" fontId="9" fillId="36" borderId="11" xfId="0" applyNumberFormat="1" applyFont="1" applyFill="1" applyBorder="1" applyAlignment="1" applyProtection="1">
      <alignment horizontal="left" vertical="top" wrapText="1"/>
      <protection hidden="1"/>
    </xf>
    <xf numFmtId="49" fontId="9" fillId="36" borderId="26" xfId="57" applyNumberFormat="1" applyFont="1" applyFill="1" applyBorder="1" applyAlignment="1" applyProtection="1">
      <alignment horizontal="left" vertical="top" wrapText="1"/>
      <protection hidden="1"/>
    </xf>
    <xf numFmtId="3" fontId="4" fillId="33" borderId="81" xfId="42" applyNumberFormat="1" applyFont="1" applyFill="1" applyBorder="1" applyAlignment="1" applyProtection="1">
      <alignment horizontal="right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 wrapText="1" shrinkToFit="1"/>
      <protection hidden="1"/>
    </xf>
    <xf numFmtId="49" fontId="9" fillId="0" borderId="32" xfId="0" applyNumberFormat="1" applyFont="1" applyFill="1" applyBorder="1" applyAlignment="1" applyProtection="1">
      <alignment horizontal="left" vertical="top" wrapText="1" shrinkToFit="1"/>
      <protection hidden="1"/>
    </xf>
    <xf numFmtId="0" fontId="5" fillId="0" borderId="19" xfId="58" applyFont="1" applyFill="1" applyBorder="1" applyAlignment="1" applyProtection="1">
      <alignment horizontal="left" vertical="center" wrapText="1"/>
      <protection hidden="1"/>
    </xf>
    <xf numFmtId="0" fontId="0" fillId="33" borderId="10" xfId="0" applyFont="1" applyFill="1" applyBorder="1" applyAlignment="1" applyProtection="1">
      <alignment/>
      <protection locked="0"/>
    </xf>
    <xf numFmtId="0" fontId="5" fillId="0" borderId="82" xfId="58" applyFont="1" applyFill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8" fillId="33" borderId="10" xfId="0" applyFont="1" applyFill="1" applyBorder="1" applyAlignment="1" applyProtection="1">
      <alignment horizontal="center"/>
      <protection locked="0"/>
    </xf>
    <xf numFmtId="0" fontId="10" fillId="0" borderId="83" xfId="0" applyFont="1" applyBorder="1" applyAlignment="1" applyProtection="1">
      <alignment horizontal="center" vertical="center" wrapText="1"/>
      <protection hidden="1"/>
    </xf>
    <xf numFmtId="0" fontId="10" fillId="0" borderId="84" xfId="0" applyFont="1" applyBorder="1" applyAlignment="1" applyProtection="1">
      <alignment horizontal="center" vertical="center" wrapText="1"/>
      <protection hidden="1"/>
    </xf>
    <xf numFmtId="0" fontId="10" fillId="0" borderId="85" xfId="0" applyFont="1" applyBorder="1" applyAlignment="1" applyProtection="1">
      <alignment horizontal="center" vertical="center" wrapText="1"/>
      <protection hidden="1"/>
    </xf>
    <xf numFmtId="0" fontId="10" fillId="0" borderId="86" xfId="0" applyFont="1" applyBorder="1" applyAlignment="1" applyProtection="1">
      <alignment horizontal="center" vertical="center" wrapText="1"/>
      <protection hidden="1"/>
    </xf>
    <xf numFmtId="0" fontId="5" fillId="0" borderId="0" xfId="58" applyFont="1" applyFill="1" applyBorder="1" applyAlignment="1" applyProtection="1">
      <alignment horizontal="left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2" fillId="0" borderId="54" xfId="0" applyFont="1" applyFill="1" applyBorder="1" applyAlignment="1" applyProtection="1">
      <alignment horizontal="center" vertical="center" wrapText="1"/>
      <protection hidden="1"/>
    </xf>
    <xf numFmtId="0" fontId="5" fillId="33" borderId="87" xfId="0" applyFont="1" applyFill="1" applyBorder="1" applyAlignment="1" applyProtection="1">
      <alignment horizontal="left"/>
      <protection locked="0"/>
    </xf>
    <xf numFmtId="0" fontId="0" fillId="0" borderId="87" xfId="0" applyFont="1" applyBorder="1" applyAlignment="1" applyProtection="1">
      <alignment horizontal="left"/>
      <protection locked="0"/>
    </xf>
    <xf numFmtId="0" fontId="0" fillId="33" borderId="34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2" fillId="0" borderId="88" xfId="0" applyFont="1" applyBorder="1" applyAlignment="1" applyProtection="1">
      <alignment horizontal="center" vertical="center" wrapText="1"/>
      <protection hidden="1"/>
    </xf>
    <xf numFmtId="0" fontId="12" fillId="0" borderId="89" xfId="0" applyFont="1" applyBorder="1" applyAlignment="1" applyProtection="1">
      <alignment horizontal="center" vertical="center" wrapText="1"/>
      <protection hidden="1"/>
    </xf>
    <xf numFmtId="0" fontId="12" fillId="0" borderId="90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/>
      <protection locked="0"/>
    </xf>
    <xf numFmtId="0" fontId="5" fillId="0" borderId="91" xfId="0" applyFont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 wrapText="1"/>
      <protection hidden="1"/>
    </xf>
    <xf numFmtId="43" fontId="5" fillId="0" borderId="93" xfId="42" applyFont="1" applyBorder="1" applyAlignment="1" applyProtection="1">
      <alignment horizontal="center" vertical="center"/>
      <protection hidden="1"/>
    </xf>
    <xf numFmtId="43" fontId="5" fillId="0" borderId="94" xfId="42" applyFont="1" applyBorder="1" applyAlignment="1" applyProtection="1">
      <alignment horizontal="center" vertical="center"/>
      <protection hidden="1"/>
    </xf>
    <xf numFmtId="43" fontId="5" fillId="0" borderId="95" xfId="42" applyFont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6" fillId="33" borderId="96" xfId="0" applyFont="1" applyFill="1" applyBorder="1" applyAlignment="1" applyProtection="1">
      <alignment horizontal="left"/>
      <protection locked="0"/>
    </xf>
    <xf numFmtId="0" fontId="0" fillId="33" borderId="87" xfId="0" applyFont="1" applyFill="1" applyBorder="1" applyAlignment="1" applyProtection="1">
      <alignment horizontal="left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odaci" xfId="57"/>
    <cellStyle name="Normal_Sheet1" xfId="58"/>
    <cellStyle name="Note" xfId="59"/>
    <cellStyle name="Obično_List9" xfId="60"/>
    <cellStyle name="Output" xfId="61"/>
    <cellStyle name="Percent" xfId="62"/>
    <cellStyle name="Title" xfId="63"/>
    <cellStyle name="Total" xfId="64"/>
    <cellStyle name="Warning Text" xfId="65"/>
  </cellStyles>
  <dxfs count="20">
    <dxf>
      <font>
        <b val="0"/>
        <i val="0"/>
        <color indexed="9"/>
      </font>
      <fill>
        <patternFill>
          <bgColor indexed="9"/>
        </patternFill>
      </fill>
    </dxf>
    <dxf>
      <font>
        <b val="0"/>
        <i val="0"/>
        <color indexed="9"/>
      </font>
      <fill>
        <patternFill>
          <bgColor indexed="9"/>
        </patternFill>
      </fill>
    </dxf>
    <dxf>
      <font>
        <b val="0"/>
        <i val="0"/>
        <color indexed="9"/>
      </font>
      <fill>
        <patternFill>
          <bgColor indexed="9"/>
        </patternFill>
      </fill>
    </dxf>
    <dxf>
      <font>
        <b val="0"/>
        <i val="0"/>
        <color indexed="9"/>
      </font>
      <fill>
        <patternFill>
          <bgColor indexed="9"/>
        </patternFill>
      </fill>
    </dxf>
    <dxf>
      <font>
        <b val="0"/>
        <i val="0"/>
        <color indexed="9"/>
      </font>
      <fill>
        <patternFill>
          <bgColor indexed="9"/>
        </patternFill>
      </fill>
    </dxf>
    <dxf>
      <font>
        <b val="0"/>
        <i val="0"/>
        <color indexed="9"/>
      </font>
      <fill>
        <patternFill>
          <bgColor indexed="9"/>
        </patternFill>
      </fill>
    </dxf>
    <dxf>
      <font>
        <b val="0"/>
        <i val="0"/>
        <color indexed="9"/>
      </font>
      <fill>
        <patternFill>
          <bgColor indexed="9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 val="0"/>
        <i val="0"/>
        <color indexed="9"/>
      </font>
      <fill>
        <patternFill>
          <bgColor indexed="9"/>
        </patternFill>
      </fill>
    </dxf>
    <dxf>
      <font>
        <b/>
        <i val="0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663</xdr:row>
      <xdr:rowOff>0</xdr:rowOff>
    </xdr:from>
    <xdr:to>
      <xdr:col>6</xdr:col>
      <xdr:colOff>0</xdr:colOff>
      <xdr:row>663</xdr:row>
      <xdr:rowOff>0</xdr:rowOff>
    </xdr:to>
    <xdr:sp>
      <xdr:nvSpPr>
        <xdr:cNvPr id="1" name="Line 1"/>
        <xdr:cNvSpPr>
          <a:spLocks/>
        </xdr:cNvSpPr>
      </xdr:nvSpPr>
      <xdr:spPr>
        <a:xfrm>
          <a:off x="8048625" y="1195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09575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2962275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409575" y="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09575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057525" y="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2686050</xdr:colOff>
      <xdr:row>0</xdr:row>
      <xdr:rowOff>0</xdr:rowOff>
    </xdr:from>
    <xdr:to>
      <xdr:col>2</xdr:col>
      <xdr:colOff>57150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095625" y="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057525" y="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09575" y="0"/>
          <a:ext cx="460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>
          <a:off x="1152525" y="0"/>
          <a:ext cx="3800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0" name="Line 11"/>
        <xdr:cNvSpPr>
          <a:spLocks/>
        </xdr:cNvSpPr>
      </xdr:nvSpPr>
      <xdr:spPr>
        <a:xfrm>
          <a:off x="1162050" y="0"/>
          <a:ext cx="3800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1" name="Line 12"/>
        <xdr:cNvSpPr>
          <a:spLocks/>
        </xdr:cNvSpPr>
      </xdr:nvSpPr>
      <xdr:spPr>
        <a:xfrm>
          <a:off x="1162050" y="0"/>
          <a:ext cx="3800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" name="Line 13"/>
        <xdr:cNvSpPr>
          <a:spLocks/>
        </xdr:cNvSpPr>
      </xdr:nvSpPr>
      <xdr:spPr>
        <a:xfrm>
          <a:off x="1152525" y="0"/>
          <a:ext cx="3800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663</xdr:row>
      <xdr:rowOff>0</xdr:rowOff>
    </xdr:from>
    <xdr:to>
      <xdr:col>5</xdr:col>
      <xdr:colOff>0</xdr:colOff>
      <xdr:row>663</xdr:row>
      <xdr:rowOff>0</xdr:rowOff>
    </xdr:to>
    <xdr:sp>
      <xdr:nvSpPr>
        <xdr:cNvPr id="13" name="Line 19"/>
        <xdr:cNvSpPr>
          <a:spLocks/>
        </xdr:cNvSpPr>
      </xdr:nvSpPr>
      <xdr:spPr>
        <a:xfrm>
          <a:off x="7096125" y="11953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BRAS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kriveni"/>
      <sheetName val="Upute"/>
      <sheetName val="RefStr"/>
      <sheetName val="PRRAS"/>
      <sheetName val="Bil"/>
      <sheetName val="RasF"/>
      <sheetName val="PVRIO"/>
      <sheetName val="Obv"/>
      <sheetName val="Kont"/>
      <sheetName val="Sifre"/>
      <sheetName val="Prom"/>
    </sheetNames>
    <sheetDataSet>
      <sheetData sheetId="3">
        <row r="12">
          <cell r="E12">
            <v>9148338</v>
          </cell>
        </row>
        <row r="13">
          <cell r="E13">
            <v>0</v>
          </cell>
        </row>
        <row r="14">
          <cell r="E14">
            <v>0</v>
          </cell>
        </row>
        <row r="23">
          <cell r="E23">
            <v>0</v>
          </cell>
        </row>
        <row r="29">
          <cell r="E29">
            <v>0</v>
          </cell>
        </row>
        <row r="35">
          <cell r="E35">
            <v>0</v>
          </cell>
        </row>
        <row r="43">
          <cell r="E43">
            <v>0</v>
          </cell>
        </row>
        <row r="46">
          <cell r="E46">
            <v>0</v>
          </cell>
        </row>
        <row r="50">
          <cell r="E50">
            <v>0</v>
          </cell>
        </row>
        <row r="51">
          <cell r="E51">
            <v>0</v>
          </cell>
        </row>
        <row r="56">
          <cell r="E56">
            <v>7245116</v>
          </cell>
        </row>
        <row r="57">
          <cell r="E57">
            <v>0</v>
          </cell>
        </row>
        <row r="60">
          <cell r="E60">
            <v>0</v>
          </cell>
        </row>
        <row r="65">
          <cell r="E65">
            <v>0</v>
          </cell>
        </row>
        <row r="68">
          <cell r="E68">
            <v>0</v>
          </cell>
        </row>
        <row r="71">
          <cell r="E71">
            <v>0</v>
          </cell>
        </row>
        <row r="74">
          <cell r="E74">
            <v>7245116</v>
          </cell>
        </row>
        <row r="75">
          <cell r="E75">
            <v>7201149</v>
          </cell>
        </row>
        <row r="76">
          <cell r="E76">
            <v>43967</v>
          </cell>
        </row>
        <row r="77">
          <cell r="E77">
            <v>0</v>
          </cell>
        </row>
        <row r="80">
          <cell r="E80">
            <v>0</v>
          </cell>
        </row>
        <row r="83">
          <cell r="E83">
            <v>0</v>
          </cell>
        </row>
        <row r="88">
          <cell r="E88">
            <v>0</v>
          </cell>
        </row>
        <row r="89">
          <cell r="E89">
            <v>0</v>
          </cell>
        </row>
        <row r="97">
          <cell r="E97">
            <v>0</v>
          </cell>
        </row>
        <row r="104">
          <cell r="E104">
            <v>0</v>
          </cell>
        </row>
        <row r="112">
          <cell r="E112">
            <v>757963</v>
          </cell>
        </row>
        <row r="113">
          <cell r="E113">
            <v>0</v>
          </cell>
        </row>
        <row r="118">
          <cell r="E118">
            <v>757963</v>
          </cell>
        </row>
        <row r="123">
          <cell r="E123">
            <v>757963</v>
          </cell>
        </row>
        <row r="126">
          <cell r="E126">
            <v>0</v>
          </cell>
        </row>
        <row r="130">
          <cell r="E130">
            <v>24112</v>
          </cell>
        </row>
        <row r="131">
          <cell r="E131">
            <v>0</v>
          </cell>
        </row>
        <row r="134">
          <cell r="E134">
            <v>24112</v>
          </cell>
        </row>
        <row r="135">
          <cell r="E135">
            <v>20152</v>
          </cell>
        </row>
        <row r="136">
          <cell r="E136">
            <v>3960</v>
          </cell>
        </row>
        <row r="139">
          <cell r="E139">
            <v>1121147</v>
          </cell>
        </row>
        <row r="140">
          <cell r="E140">
            <v>1121147</v>
          </cell>
        </row>
        <row r="141">
          <cell r="E141">
            <v>1012946</v>
          </cell>
        </row>
        <row r="142">
          <cell r="E142">
            <v>108201</v>
          </cell>
        </row>
        <row r="145">
          <cell r="E145">
            <v>0</v>
          </cell>
        </row>
        <row r="146">
          <cell r="E146">
            <v>0</v>
          </cell>
        </row>
        <row r="157">
          <cell r="E157">
            <v>8984781</v>
          </cell>
        </row>
        <row r="158">
          <cell r="E158">
            <v>7576683</v>
          </cell>
        </row>
        <row r="159">
          <cell r="E159">
            <v>6311496</v>
          </cell>
        </row>
        <row r="160">
          <cell r="E160">
            <v>6311496</v>
          </cell>
        </row>
        <row r="164">
          <cell r="E164">
            <v>259812</v>
          </cell>
        </row>
        <row r="165">
          <cell r="E165">
            <v>1005375</v>
          </cell>
        </row>
        <row r="167">
          <cell r="E167">
            <v>1005375</v>
          </cell>
        </row>
        <row r="169">
          <cell r="E169">
            <v>1315940</v>
          </cell>
        </row>
        <row r="170">
          <cell r="E170">
            <v>136941</v>
          </cell>
        </row>
        <row r="171">
          <cell r="E171">
            <v>13353</v>
          </cell>
        </row>
        <row r="172">
          <cell r="E172">
            <v>121138</v>
          </cell>
        </row>
        <row r="173">
          <cell r="E173">
            <v>2450</v>
          </cell>
        </row>
        <row r="175">
          <cell r="E175">
            <v>793135</v>
          </cell>
        </row>
        <row r="176">
          <cell r="E176">
            <v>127184</v>
          </cell>
        </row>
        <row r="177">
          <cell r="E177">
            <v>532473</v>
          </cell>
        </row>
        <row r="178">
          <cell r="E178">
            <v>115816</v>
          </cell>
        </row>
        <row r="179">
          <cell r="E179">
            <v>8993</v>
          </cell>
        </row>
        <row r="180">
          <cell r="E180">
            <v>5079</v>
          </cell>
        </row>
        <row r="182">
          <cell r="E182">
            <v>3590</v>
          </cell>
        </row>
        <row r="183">
          <cell r="E183">
            <v>329439</v>
          </cell>
        </row>
        <row r="184">
          <cell r="E184">
            <v>88301</v>
          </cell>
        </row>
        <row r="185">
          <cell r="E185">
            <v>126620</v>
          </cell>
        </row>
        <row r="187">
          <cell r="E187">
            <v>57741</v>
          </cell>
        </row>
        <row r="188">
          <cell r="E188">
            <v>11775</v>
          </cell>
        </row>
        <row r="189">
          <cell r="E189">
            <v>26144</v>
          </cell>
        </row>
        <row r="190">
          <cell r="E190">
            <v>6955</v>
          </cell>
        </row>
        <row r="191">
          <cell r="E191">
            <v>6699</v>
          </cell>
        </row>
        <row r="192">
          <cell r="E192">
            <v>5204</v>
          </cell>
        </row>
        <row r="194">
          <cell r="E194">
            <v>56425</v>
          </cell>
        </row>
        <row r="197">
          <cell r="E197">
            <v>3005</v>
          </cell>
        </row>
        <row r="198">
          <cell r="E198">
            <v>1567</v>
          </cell>
        </row>
        <row r="199">
          <cell r="E199">
            <v>22312</v>
          </cell>
        </row>
        <row r="201">
          <cell r="E201">
            <v>29541</v>
          </cell>
        </row>
        <row r="202">
          <cell r="E202">
            <v>2843</v>
          </cell>
        </row>
        <row r="203">
          <cell r="E203">
            <v>0</v>
          </cell>
        </row>
        <row r="208">
          <cell r="E208">
            <v>0</v>
          </cell>
        </row>
        <row r="216">
          <cell r="E216">
            <v>2843</v>
          </cell>
        </row>
        <row r="217">
          <cell r="E217">
            <v>2813</v>
          </cell>
        </row>
        <row r="219">
          <cell r="E219">
            <v>30</v>
          </cell>
        </row>
        <row r="221">
          <cell r="E221">
            <v>0</v>
          </cell>
        </row>
        <row r="222">
          <cell r="E222">
            <v>0</v>
          </cell>
        </row>
        <row r="225">
          <cell r="E225">
            <v>0</v>
          </cell>
        </row>
        <row r="230">
          <cell r="E230">
            <v>0</v>
          </cell>
        </row>
        <row r="231">
          <cell r="E231">
            <v>0</v>
          </cell>
        </row>
        <row r="234">
          <cell r="E234">
            <v>0</v>
          </cell>
        </row>
        <row r="237">
          <cell r="E237">
            <v>0</v>
          </cell>
        </row>
        <row r="242">
          <cell r="E242">
            <v>0</v>
          </cell>
        </row>
        <row r="246">
          <cell r="E246">
            <v>0</v>
          </cell>
        </row>
        <row r="250">
          <cell r="E250">
            <v>0</v>
          </cell>
        </row>
        <row r="253">
          <cell r="E253">
            <v>0</v>
          </cell>
        </row>
        <row r="258">
          <cell r="E258">
            <v>89315</v>
          </cell>
        </row>
        <row r="259">
          <cell r="E259">
            <v>0</v>
          </cell>
        </row>
        <row r="265">
          <cell r="E265">
            <v>89315</v>
          </cell>
        </row>
        <row r="267">
          <cell r="E267">
            <v>89315</v>
          </cell>
        </row>
        <row r="269">
          <cell r="E269">
            <v>0</v>
          </cell>
        </row>
        <row r="270">
          <cell r="E270">
            <v>0</v>
          </cell>
        </row>
        <row r="274">
          <cell r="E274">
            <v>0</v>
          </cell>
        </row>
        <row r="279">
          <cell r="E279">
            <v>0</v>
          </cell>
        </row>
        <row r="285">
          <cell r="E285">
            <v>0</v>
          </cell>
        </row>
        <row r="293">
          <cell r="E293">
            <v>0</v>
          </cell>
        </row>
        <row r="294">
          <cell r="E294">
            <v>0</v>
          </cell>
        </row>
        <row r="295">
          <cell r="E295">
            <v>8984781</v>
          </cell>
        </row>
        <row r="296">
          <cell r="E296">
            <v>163557</v>
          </cell>
        </row>
        <row r="297">
          <cell r="E297">
            <v>0</v>
          </cell>
        </row>
        <row r="299">
          <cell r="E299">
            <v>176018</v>
          </cell>
        </row>
        <row r="300">
          <cell r="E300">
            <v>111950</v>
          </cell>
        </row>
        <row r="304">
          <cell r="E304">
            <v>0</v>
          </cell>
        </row>
        <row r="305">
          <cell r="E305">
            <v>0</v>
          </cell>
        </row>
        <row r="306">
          <cell r="E306">
            <v>0</v>
          </cell>
        </row>
        <row r="310">
          <cell r="E310">
            <v>0</v>
          </cell>
        </row>
        <row r="317">
          <cell r="E317">
            <v>0</v>
          </cell>
        </row>
        <row r="318">
          <cell r="E318">
            <v>0</v>
          </cell>
        </row>
        <row r="323">
          <cell r="E323">
            <v>0</v>
          </cell>
        </row>
        <row r="332">
          <cell r="E332">
            <v>0</v>
          </cell>
        </row>
        <row r="337">
          <cell r="E337">
            <v>0</v>
          </cell>
        </row>
        <row r="342">
          <cell r="E342">
            <v>0</v>
          </cell>
        </row>
        <row r="345">
          <cell r="E345">
            <v>0</v>
          </cell>
        </row>
        <row r="350">
          <cell r="E350">
            <v>0</v>
          </cell>
        </row>
        <row r="351">
          <cell r="E351">
            <v>0</v>
          </cell>
        </row>
        <row r="354">
          <cell r="E354">
            <v>0</v>
          </cell>
        </row>
        <row r="356">
          <cell r="E356">
            <v>171807</v>
          </cell>
        </row>
        <row r="357">
          <cell r="E357">
            <v>0</v>
          </cell>
        </row>
        <row r="358">
          <cell r="E358">
            <v>0</v>
          </cell>
        </row>
        <row r="362">
          <cell r="E362">
            <v>0</v>
          </cell>
        </row>
        <row r="369">
          <cell r="E369">
            <v>171807</v>
          </cell>
        </row>
        <row r="370">
          <cell r="E370">
            <v>0</v>
          </cell>
        </row>
        <row r="375">
          <cell r="E375">
            <v>118368</v>
          </cell>
        </row>
        <row r="376">
          <cell r="E376">
            <v>62124</v>
          </cell>
        </row>
        <row r="382">
          <cell r="E382">
            <v>56244</v>
          </cell>
        </row>
        <row r="384">
          <cell r="E384">
            <v>0</v>
          </cell>
        </row>
        <row r="389">
          <cell r="E389">
            <v>53439</v>
          </cell>
        </row>
        <row r="390">
          <cell r="E390">
            <v>53439</v>
          </cell>
        </row>
        <row r="394">
          <cell r="E394">
            <v>0</v>
          </cell>
        </row>
        <row r="397">
          <cell r="E397">
            <v>0</v>
          </cell>
        </row>
        <row r="402">
          <cell r="E402">
            <v>0</v>
          </cell>
        </row>
        <row r="403">
          <cell r="E403">
            <v>0</v>
          </cell>
        </row>
        <row r="406">
          <cell r="E406">
            <v>0</v>
          </cell>
        </row>
        <row r="408">
          <cell r="E408">
            <v>0</v>
          </cell>
        </row>
        <row r="413">
          <cell r="E413">
            <v>0</v>
          </cell>
        </row>
        <row r="414">
          <cell r="E414">
            <v>171807</v>
          </cell>
        </row>
        <row r="418">
          <cell r="E418">
            <v>9148338</v>
          </cell>
        </row>
        <row r="419">
          <cell r="E419">
            <v>9156588</v>
          </cell>
        </row>
        <row r="420">
          <cell r="E420">
            <v>0</v>
          </cell>
        </row>
        <row r="421">
          <cell r="E421">
            <v>8250</v>
          </cell>
        </row>
        <row r="422">
          <cell r="E422">
            <v>0</v>
          </cell>
        </row>
        <row r="423">
          <cell r="E423">
            <v>176018</v>
          </cell>
        </row>
        <row r="424">
          <cell r="E424">
            <v>111950</v>
          </cell>
        </row>
        <row r="426">
          <cell r="E426">
            <v>0</v>
          </cell>
        </row>
        <row r="427">
          <cell r="E427">
            <v>0</v>
          </cell>
        </row>
        <row r="428">
          <cell r="E428">
            <v>0</v>
          </cell>
        </row>
        <row r="433">
          <cell r="E433">
            <v>0</v>
          </cell>
        </row>
        <row r="436">
          <cell r="E436">
            <v>0</v>
          </cell>
        </row>
        <row r="441">
          <cell r="E441">
            <v>0</v>
          </cell>
        </row>
        <row r="448">
          <cell r="E448">
            <v>0</v>
          </cell>
        </row>
        <row r="453">
          <cell r="E453">
            <v>0</v>
          </cell>
        </row>
        <row r="461">
          <cell r="E461">
            <v>0</v>
          </cell>
        </row>
        <row r="465">
          <cell r="E465">
            <v>0</v>
          </cell>
        </row>
        <row r="466">
          <cell r="E466">
            <v>0</v>
          </cell>
        </row>
        <row r="469">
          <cell r="E469">
            <v>0</v>
          </cell>
        </row>
        <row r="472">
          <cell r="E472">
            <v>0</v>
          </cell>
        </row>
        <row r="475">
          <cell r="E475">
            <v>0</v>
          </cell>
        </row>
        <row r="478">
          <cell r="E478">
            <v>0</v>
          </cell>
        </row>
        <row r="479">
          <cell r="E479">
            <v>0</v>
          </cell>
        </row>
        <row r="484">
          <cell r="E484">
            <v>0</v>
          </cell>
        </row>
        <row r="487">
          <cell r="E487">
            <v>0</v>
          </cell>
        </row>
        <row r="490">
          <cell r="E490">
            <v>0</v>
          </cell>
        </row>
        <row r="491">
          <cell r="E491">
            <v>0</v>
          </cell>
        </row>
        <row r="496">
          <cell r="E496">
            <v>0</v>
          </cell>
        </row>
        <row r="501">
          <cell r="E501">
            <v>0</v>
          </cell>
        </row>
        <row r="508">
          <cell r="E508">
            <v>0</v>
          </cell>
        </row>
        <row r="513">
          <cell r="E513">
            <v>0</v>
          </cell>
        </row>
        <row r="521">
          <cell r="E521">
            <v>0</v>
          </cell>
        </row>
        <row r="522">
          <cell r="E522">
            <v>0</v>
          </cell>
        </row>
        <row r="525">
          <cell r="E525">
            <v>0</v>
          </cell>
        </row>
        <row r="528">
          <cell r="E528">
            <v>0</v>
          </cell>
        </row>
        <row r="531">
          <cell r="E531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41">
          <cell r="E541">
            <v>0</v>
          </cell>
        </row>
        <row r="544">
          <cell r="E544">
            <v>0</v>
          </cell>
        </row>
        <row r="549">
          <cell r="E549">
            <v>0</v>
          </cell>
        </row>
        <row r="556">
          <cell r="E556">
            <v>0</v>
          </cell>
        </row>
        <row r="561">
          <cell r="E561">
            <v>0</v>
          </cell>
        </row>
        <row r="569">
          <cell r="E569">
            <v>0</v>
          </cell>
        </row>
        <row r="573">
          <cell r="E573">
            <v>0</v>
          </cell>
        </row>
        <row r="574">
          <cell r="E574">
            <v>0</v>
          </cell>
        </row>
        <row r="577">
          <cell r="E577">
            <v>0</v>
          </cell>
        </row>
        <row r="580">
          <cell r="E580">
            <v>0</v>
          </cell>
        </row>
        <row r="583">
          <cell r="E583">
            <v>0</v>
          </cell>
        </row>
        <row r="586">
          <cell r="E586">
            <v>0</v>
          </cell>
        </row>
        <row r="587">
          <cell r="E587">
            <v>0</v>
          </cell>
        </row>
        <row r="591">
          <cell r="E591">
            <v>0</v>
          </cell>
        </row>
        <row r="593">
          <cell r="E593">
            <v>0</v>
          </cell>
        </row>
        <row r="596">
          <cell r="E596">
            <v>0</v>
          </cell>
        </row>
        <row r="599">
          <cell r="E599">
            <v>0</v>
          </cell>
        </row>
        <row r="600">
          <cell r="E600">
            <v>0</v>
          </cell>
        </row>
        <row r="605">
          <cell r="E605">
            <v>0</v>
          </cell>
        </row>
        <row r="609">
          <cell r="E609">
            <v>0</v>
          </cell>
        </row>
        <row r="611">
          <cell r="E611">
            <v>0</v>
          </cell>
        </row>
        <row r="618">
          <cell r="E618">
            <v>0</v>
          </cell>
        </row>
        <row r="623">
          <cell r="E623">
            <v>0</v>
          </cell>
        </row>
        <row r="631">
          <cell r="E631">
            <v>0</v>
          </cell>
        </row>
        <row r="632">
          <cell r="E632">
            <v>0</v>
          </cell>
        </row>
        <row r="635">
          <cell r="E635">
            <v>0</v>
          </cell>
        </row>
        <row r="638">
          <cell r="E638">
            <v>0</v>
          </cell>
        </row>
        <row r="641">
          <cell r="E641">
            <v>0</v>
          </cell>
        </row>
        <row r="642">
          <cell r="E642">
            <v>0</v>
          </cell>
        </row>
        <row r="645">
          <cell r="E645">
            <v>9148338</v>
          </cell>
        </row>
        <row r="646">
          <cell r="E646">
            <v>9156588</v>
          </cell>
        </row>
        <row r="647">
          <cell r="E647">
            <v>0</v>
          </cell>
        </row>
        <row r="648">
          <cell r="E648">
            <v>8250</v>
          </cell>
        </row>
        <row r="649">
          <cell r="E649">
            <v>0</v>
          </cell>
        </row>
        <row r="650">
          <cell r="E650">
            <v>176018</v>
          </cell>
        </row>
        <row r="651">
          <cell r="E651">
            <v>0</v>
          </cell>
        </row>
        <row r="652">
          <cell r="E652">
            <v>184268</v>
          </cell>
        </row>
        <row r="655">
          <cell r="E655">
            <v>451</v>
          </cell>
        </row>
        <row r="656">
          <cell r="E656">
            <v>2813</v>
          </cell>
        </row>
        <row r="657">
          <cell r="E657">
            <v>2813</v>
          </cell>
        </row>
        <row r="658">
          <cell r="E658">
            <v>451</v>
          </cell>
        </row>
        <row r="660">
          <cell r="E660">
            <v>61</v>
          </cell>
        </row>
        <row r="662">
          <cell r="E662">
            <v>52</v>
          </cell>
        </row>
        <row r="681">
          <cell r="E681">
            <v>7201149</v>
          </cell>
        </row>
        <row r="683">
          <cell r="E683">
            <v>43967</v>
          </cell>
        </row>
        <row r="723">
          <cell r="E723">
            <v>21063</v>
          </cell>
        </row>
        <row r="724">
          <cell r="E724">
            <v>121138</v>
          </cell>
        </row>
        <row r="726">
          <cell r="E726">
            <v>19310</v>
          </cell>
        </row>
        <row r="727">
          <cell r="E727">
            <v>3600</v>
          </cell>
        </row>
        <row r="728">
          <cell r="E728">
            <v>3355</v>
          </cell>
        </row>
        <row r="834">
          <cell r="E834">
            <v>89315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47"/>
  <sheetViews>
    <sheetView tabSelected="1" zoomScalePageLayoutView="0" workbookViewId="0" topLeftCell="A716">
      <selection activeCell="E304" sqref="E304"/>
    </sheetView>
  </sheetViews>
  <sheetFormatPr defaultColWidth="9.140625" defaultRowHeight="12.75"/>
  <cols>
    <col min="1" max="1" width="6.140625" style="7" customWidth="1"/>
    <col min="2" max="2" width="68.00390625" style="8" customWidth="1"/>
    <col min="3" max="3" width="4.7109375" style="9" customWidth="1"/>
    <col min="4" max="4" width="13.57421875" style="10" customWidth="1"/>
    <col min="5" max="5" width="14.00390625" style="10" customWidth="1"/>
    <col min="6" max="6" width="14.28125" style="11" customWidth="1"/>
    <col min="7" max="7" width="2.57421875" style="11" customWidth="1"/>
    <col min="8" max="8" width="8.421875" style="11" customWidth="1"/>
    <col min="9" max="16384" width="9.140625" style="11" customWidth="1"/>
  </cols>
  <sheetData>
    <row r="1" spans="4:8" ht="18" customHeight="1" thickBot="1">
      <c r="D1" s="290" t="s">
        <v>371</v>
      </c>
      <c r="E1" s="291"/>
      <c r="F1" s="292"/>
      <c r="G1" s="290" t="s">
        <v>1114</v>
      </c>
      <c r="H1" s="292"/>
    </row>
    <row r="2" spans="1:8" s="46" customFormat="1" ht="15.75" customHeight="1">
      <c r="A2" s="293" t="s">
        <v>1115</v>
      </c>
      <c r="B2" s="294"/>
      <c r="C2" s="294"/>
      <c r="D2" s="52"/>
      <c r="E2" s="295" t="s">
        <v>1117</v>
      </c>
      <c r="F2" s="295"/>
      <c r="G2" s="295"/>
      <c r="H2" s="295"/>
    </row>
    <row r="3" spans="1:8" s="46" customFormat="1" ht="15.75" customHeight="1">
      <c r="A3" s="279" t="s">
        <v>1116</v>
      </c>
      <c r="B3" s="280"/>
      <c r="C3" s="280"/>
      <c r="D3" s="52"/>
      <c r="E3" s="296" t="s">
        <v>1118</v>
      </c>
      <c r="F3" s="296"/>
      <c r="G3" s="296"/>
      <c r="H3" s="296"/>
    </row>
    <row r="4" spans="1:8" s="46" customFormat="1" ht="15.75" customHeight="1">
      <c r="A4" s="279" t="s">
        <v>1123</v>
      </c>
      <c r="B4" s="280"/>
      <c r="C4" s="280"/>
      <c r="D4" s="52"/>
      <c r="E4" s="296" t="s">
        <v>1119</v>
      </c>
      <c r="F4" s="296"/>
      <c r="G4" s="296"/>
      <c r="H4" s="296"/>
    </row>
    <row r="5" spans="1:8" s="46" customFormat="1" ht="15.75" customHeight="1">
      <c r="A5" s="279" t="s">
        <v>1120</v>
      </c>
      <c r="B5" s="280"/>
      <c r="C5" s="280"/>
      <c r="D5" s="52"/>
      <c r="E5" s="296" t="s">
        <v>1121</v>
      </c>
      <c r="F5" s="296"/>
      <c r="G5" s="296"/>
      <c r="H5" s="296"/>
    </row>
    <row r="6" spans="1:8" s="46" customFormat="1" ht="15.75" customHeight="1">
      <c r="A6" s="279" t="s">
        <v>1122</v>
      </c>
      <c r="B6" s="280"/>
      <c r="C6" s="280"/>
      <c r="D6" s="52"/>
      <c r="E6" s="85"/>
      <c r="F6" s="85"/>
      <c r="G6" s="85"/>
      <c r="H6" s="85"/>
    </row>
    <row r="7" spans="1:8" s="17" customFormat="1" ht="12" customHeight="1">
      <c r="A7" s="12"/>
      <c r="B7" s="13"/>
      <c r="C7" s="14"/>
      <c r="D7" s="15"/>
      <c r="E7" s="51"/>
      <c r="F7" s="44"/>
      <c r="G7" s="44"/>
      <c r="H7" s="51"/>
    </row>
    <row r="8" spans="1:8" ht="18" customHeight="1">
      <c r="A8" s="270" t="s">
        <v>403</v>
      </c>
      <c r="B8" s="270"/>
      <c r="C8" s="270"/>
      <c r="D8" s="270"/>
      <c r="E8" s="270"/>
      <c r="F8" s="270"/>
      <c r="G8" s="270"/>
      <c r="H8" s="270"/>
    </row>
    <row r="9" spans="1:7" ht="12" customHeight="1">
      <c r="A9" s="12"/>
      <c r="B9" s="18"/>
      <c r="C9" s="18"/>
      <c r="D9" s="18"/>
      <c r="E9" s="18"/>
      <c r="F9" s="18"/>
      <c r="G9" s="18"/>
    </row>
    <row r="10" spans="2:7" ht="15.75" customHeight="1">
      <c r="B10" s="2" t="s">
        <v>759</v>
      </c>
      <c r="C10" s="19" t="s">
        <v>119</v>
      </c>
      <c r="D10" s="271" t="s">
        <v>1113</v>
      </c>
      <c r="E10" s="271"/>
      <c r="F10" s="271"/>
      <c r="G10" s="271"/>
    </row>
    <row r="11" spans="6:7" ht="21.75" customHeight="1" thickBot="1">
      <c r="F11" s="61" t="s">
        <v>120</v>
      </c>
      <c r="G11" s="20"/>
    </row>
    <row r="12" spans="1:8" s="22" customFormat="1" ht="14.25" customHeight="1" thickTop="1">
      <c r="A12" s="272" t="s">
        <v>135</v>
      </c>
      <c r="B12" s="288" t="s">
        <v>136</v>
      </c>
      <c r="C12" s="274" t="s">
        <v>285</v>
      </c>
      <c r="D12" s="284" t="s">
        <v>137</v>
      </c>
      <c r="E12" s="285"/>
      <c r="F12" s="286"/>
      <c r="G12" s="21"/>
      <c r="H12" s="277" t="s">
        <v>286</v>
      </c>
    </row>
    <row r="13" spans="1:8" s="22" customFormat="1" ht="45.75" customHeight="1" thickBot="1">
      <c r="A13" s="273"/>
      <c r="B13" s="289"/>
      <c r="C13" s="275"/>
      <c r="D13" s="149" t="s">
        <v>754</v>
      </c>
      <c r="E13" s="24" t="s">
        <v>755</v>
      </c>
      <c r="F13" s="23" t="s">
        <v>758</v>
      </c>
      <c r="G13" s="25"/>
      <c r="H13" s="278"/>
    </row>
    <row r="14" spans="1:8" s="31" customFormat="1" ht="12.75" customHeight="1" thickBot="1" thickTop="1">
      <c r="A14" s="26">
        <v>1</v>
      </c>
      <c r="B14" s="27">
        <v>2</v>
      </c>
      <c r="C14" s="28">
        <v>3</v>
      </c>
      <c r="D14" s="150">
        <v>4</v>
      </c>
      <c r="E14" s="29">
        <v>5</v>
      </c>
      <c r="F14" s="30">
        <v>6</v>
      </c>
      <c r="G14" s="151"/>
      <c r="H14" s="59">
        <v>7</v>
      </c>
    </row>
    <row r="15" spans="1:8" s="31" customFormat="1" ht="18" customHeight="1" thickBot="1" thickTop="1">
      <c r="A15" s="60"/>
      <c r="B15" s="269" t="s">
        <v>138</v>
      </c>
      <c r="C15" s="269"/>
      <c r="D15" s="269"/>
      <c r="E15" s="269"/>
      <c r="F15" s="269"/>
      <c r="G15" s="269"/>
      <c r="H15" s="148"/>
    </row>
    <row r="16" spans="1:8" s="32" customFormat="1" ht="12.75" customHeight="1" thickTop="1">
      <c r="A16" s="63">
        <v>6</v>
      </c>
      <c r="B16" s="142" t="s">
        <v>997</v>
      </c>
      <c r="C16" s="249">
        <v>1</v>
      </c>
      <c r="D16" s="106">
        <f>SUM(D17,D54,D60,D92,D116,D134,D143,D149)</f>
        <v>1121147</v>
      </c>
      <c r="E16" s="80">
        <f>SUM(E17,E54,E60,E92,E116,E134,E143,E149)</f>
        <v>8027191</v>
      </c>
      <c r="F16" s="81">
        <f>SUM(D16:E16)</f>
        <v>9148338</v>
      </c>
      <c r="G16" s="152"/>
      <c r="H16" s="62">
        <f>F16-'[1]PRRAS'!$E12</f>
        <v>0</v>
      </c>
    </row>
    <row r="17" spans="1:8" s="33" customFormat="1" ht="12.75" customHeight="1">
      <c r="A17" s="64">
        <v>61</v>
      </c>
      <c r="B17" s="65" t="s">
        <v>139</v>
      </c>
      <c r="C17" s="72">
        <v>2</v>
      </c>
      <c r="D17" s="107">
        <f>SUM(D18,D27,D33,D39,D47,D50)</f>
        <v>0</v>
      </c>
      <c r="E17" s="112">
        <f>SUM(E18,E27,E33,E39,E47,E50)</f>
        <v>0</v>
      </c>
      <c r="F17" s="78">
        <f>SUM(D17:E17)</f>
        <v>0</v>
      </c>
      <c r="G17" s="53"/>
      <c r="H17" s="58">
        <f>F17-'[1]PRRAS'!$E13</f>
        <v>0</v>
      </c>
    </row>
    <row r="18" spans="1:8" s="16" customFormat="1" ht="12.75" customHeight="1">
      <c r="A18" s="64">
        <v>611</v>
      </c>
      <c r="B18" s="65" t="s">
        <v>1097</v>
      </c>
      <c r="C18" s="72">
        <v>3</v>
      </c>
      <c r="D18" s="103">
        <f>SUM(D19:D24)-D25-D26</f>
        <v>0</v>
      </c>
      <c r="E18" s="257">
        <f>SUM(E19:E24)-E25-E26</f>
        <v>0</v>
      </c>
      <c r="F18" s="78">
        <f>SUM(D18:E18)</f>
        <v>0</v>
      </c>
      <c r="G18" s="54"/>
      <c r="H18" s="58">
        <f>F18-'[1]PRRAS'!$E14</f>
        <v>0</v>
      </c>
    </row>
    <row r="19" spans="1:8" s="16" customFormat="1" ht="12.75" customHeight="1">
      <c r="A19" s="64">
        <v>6111</v>
      </c>
      <c r="B19" s="65" t="s">
        <v>121</v>
      </c>
      <c r="C19" s="72">
        <v>4</v>
      </c>
      <c r="D19" s="108"/>
      <c r="E19" s="4"/>
      <c r="F19" s="78">
        <f>SUM(D19:E19)</f>
        <v>0</v>
      </c>
      <c r="G19" s="54"/>
      <c r="H19" s="58">
        <f>F19-'[1]PRRAS'!$E15</f>
        <v>0</v>
      </c>
    </row>
    <row r="20" spans="1:8" s="16" customFormat="1" ht="12.75" customHeight="1">
      <c r="A20" s="64">
        <v>6112</v>
      </c>
      <c r="B20" s="65" t="s">
        <v>140</v>
      </c>
      <c r="C20" s="72">
        <v>5</v>
      </c>
      <c r="D20" s="108"/>
      <c r="E20" s="4"/>
      <c r="F20" s="78">
        <f aca="true" t="shared" si="0" ref="F20:F33">SUM(D20:E20)</f>
        <v>0</v>
      </c>
      <c r="G20" s="54"/>
      <c r="H20" s="58">
        <f>F20-'[1]PRRAS'!$E16</f>
        <v>0</v>
      </c>
    </row>
    <row r="21" spans="1:8" s="16" customFormat="1" ht="12.75" customHeight="1">
      <c r="A21" s="64">
        <v>6113</v>
      </c>
      <c r="B21" s="65" t="s">
        <v>122</v>
      </c>
      <c r="C21" s="72">
        <v>6</v>
      </c>
      <c r="D21" s="108"/>
      <c r="E21" s="4"/>
      <c r="F21" s="78">
        <f t="shared" si="0"/>
        <v>0</v>
      </c>
      <c r="G21" s="54"/>
      <c r="H21" s="58">
        <f>F21-'[1]PRRAS'!$E17</f>
        <v>0</v>
      </c>
    </row>
    <row r="22" spans="1:8" s="16" customFormat="1" ht="12.75" customHeight="1">
      <c r="A22" s="64">
        <v>6114</v>
      </c>
      <c r="B22" s="65" t="s">
        <v>123</v>
      </c>
      <c r="C22" s="72">
        <v>7</v>
      </c>
      <c r="D22" s="108"/>
      <c r="E22" s="4"/>
      <c r="F22" s="78">
        <f t="shared" si="0"/>
        <v>0</v>
      </c>
      <c r="G22" s="54"/>
      <c r="H22" s="58">
        <f>F22-'[1]PRRAS'!$E18</f>
        <v>0</v>
      </c>
    </row>
    <row r="23" spans="1:8" s="16" customFormat="1" ht="12.75" customHeight="1">
      <c r="A23" s="64">
        <v>6115</v>
      </c>
      <c r="B23" s="65" t="s">
        <v>124</v>
      </c>
      <c r="C23" s="72">
        <v>8</v>
      </c>
      <c r="D23" s="108"/>
      <c r="E23" s="4"/>
      <c r="F23" s="78">
        <f t="shared" si="0"/>
        <v>0</v>
      </c>
      <c r="G23" s="54"/>
      <c r="H23" s="58">
        <f>F23-'[1]PRRAS'!$E19</f>
        <v>0</v>
      </c>
    </row>
    <row r="24" spans="1:8" s="16" customFormat="1" ht="12.75" customHeight="1">
      <c r="A24" s="64">
        <v>6116</v>
      </c>
      <c r="B24" s="65" t="s">
        <v>125</v>
      </c>
      <c r="C24" s="72">
        <v>9</v>
      </c>
      <c r="D24" s="108"/>
      <c r="E24" s="4"/>
      <c r="F24" s="78">
        <f t="shared" si="0"/>
        <v>0</v>
      </c>
      <c r="G24" s="54"/>
      <c r="H24" s="58">
        <f>F24-'[1]PRRAS'!$E20</f>
        <v>0</v>
      </c>
    </row>
    <row r="25" spans="1:8" s="16" customFormat="1" ht="12.75" customHeight="1">
      <c r="A25" s="64">
        <v>6117</v>
      </c>
      <c r="B25" s="65" t="s">
        <v>126</v>
      </c>
      <c r="C25" s="72">
        <v>10</v>
      </c>
      <c r="D25" s="108"/>
      <c r="E25" s="4"/>
      <c r="F25" s="78">
        <f t="shared" si="0"/>
        <v>0</v>
      </c>
      <c r="G25" s="54"/>
      <c r="H25" s="58">
        <f>F25-'[1]PRRAS'!$E21</f>
        <v>0</v>
      </c>
    </row>
    <row r="26" spans="1:8" s="16" customFormat="1" ht="12.75" customHeight="1">
      <c r="A26" s="64">
        <v>6119</v>
      </c>
      <c r="B26" s="65" t="s">
        <v>141</v>
      </c>
      <c r="C26" s="72">
        <v>11</v>
      </c>
      <c r="D26" s="108"/>
      <c r="E26" s="4"/>
      <c r="F26" s="78">
        <f t="shared" si="0"/>
        <v>0</v>
      </c>
      <c r="G26" s="54"/>
      <c r="H26" s="58">
        <f>F26-'[1]PRRAS'!$E22</f>
        <v>0</v>
      </c>
    </row>
    <row r="27" spans="1:8" s="16" customFormat="1" ht="12.75" customHeight="1">
      <c r="A27" s="64">
        <v>612</v>
      </c>
      <c r="B27" s="65" t="s">
        <v>142</v>
      </c>
      <c r="C27" s="72">
        <v>12</v>
      </c>
      <c r="D27" s="109">
        <f>SUM(D28:D31)-D32</f>
        <v>0</v>
      </c>
      <c r="E27" s="34">
        <f>SUM(E28:E31)-E32</f>
        <v>0</v>
      </c>
      <c r="F27" s="78">
        <f>SUM(D27:E27)</f>
        <v>0</v>
      </c>
      <c r="G27" s="54"/>
      <c r="H27" s="58">
        <f>F27-'[1]PRRAS'!$E23</f>
        <v>0</v>
      </c>
    </row>
    <row r="28" spans="1:8" s="16" customFormat="1" ht="12.75" customHeight="1">
      <c r="A28" s="64">
        <v>6121</v>
      </c>
      <c r="B28" s="65" t="s">
        <v>127</v>
      </c>
      <c r="C28" s="72">
        <v>13</v>
      </c>
      <c r="D28" s="108"/>
      <c r="E28" s="4"/>
      <c r="F28" s="78">
        <f t="shared" si="0"/>
        <v>0</v>
      </c>
      <c r="G28" s="54"/>
      <c r="H28" s="58">
        <f>F28-'[1]PRRAS'!$E24</f>
        <v>0</v>
      </c>
    </row>
    <row r="29" spans="1:8" s="16" customFormat="1" ht="12.75" customHeight="1">
      <c r="A29" s="64">
        <v>6122</v>
      </c>
      <c r="B29" s="65" t="s">
        <v>128</v>
      </c>
      <c r="C29" s="72">
        <v>14</v>
      </c>
      <c r="D29" s="108"/>
      <c r="E29" s="4"/>
      <c r="F29" s="78">
        <f t="shared" si="0"/>
        <v>0</v>
      </c>
      <c r="G29" s="54"/>
      <c r="H29" s="58">
        <f>F29-'[1]PRRAS'!$E25</f>
        <v>0</v>
      </c>
    </row>
    <row r="30" spans="1:8" s="16" customFormat="1" ht="12.75" customHeight="1">
      <c r="A30" s="64">
        <v>6123</v>
      </c>
      <c r="B30" s="66" t="s">
        <v>129</v>
      </c>
      <c r="C30" s="72">
        <v>15</v>
      </c>
      <c r="D30" s="108"/>
      <c r="E30" s="4"/>
      <c r="F30" s="78">
        <f t="shared" si="0"/>
        <v>0</v>
      </c>
      <c r="G30" s="54"/>
      <c r="H30" s="58">
        <f>F30-'[1]PRRAS'!$E26</f>
        <v>0</v>
      </c>
    </row>
    <row r="31" spans="1:8" s="16" customFormat="1" ht="12.75" customHeight="1">
      <c r="A31" s="64">
        <v>6124</v>
      </c>
      <c r="B31" s="65" t="s">
        <v>130</v>
      </c>
      <c r="C31" s="72">
        <v>16</v>
      </c>
      <c r="D31" s="108"/>
      <c r="E31" s="4"/>
      <c r="F31" s="78">
        <f t="shared" si="0"/>
        <v>0</v>
      </c>
      <c r="G31" s="54"/>
      <c r="H31" s="58">
        <f>F31-'[1]PRRAS'!$E27</f>
        <v>0</v>
      </c>
    </row>
    <row r="32" spans="1:8" s="16" customFormat="1" ht="12.75" customHeight="1">
      <c r="A32" s="64">
        <v>6125</v>
      </c>
      <c r="B32" s="65" t="s">
        <v>131</v>
      </c>
      <c r="C32" s="72">
        <v>17</v>
      </c>
      <c r="D32" s="108"/>
      <c r="E32" s="4"/>
      <c r="F32" s="78">
        <f t="shared" si="0"/>
        <v>0</v>
      </c>
      <c r="G32" s="54"/>
      <c r="H32" s="58">
        <f>F32-'[1]PRRAS'!$E28</f>
        <v>0</v>
      </c>
    </row>
    <row r="33" spans="1:8" s="16" customFormat="1" ht="12.75" customHeight="1">
      <c r="A33" s="64">
        <v>613</v>
      </c>
      <c r="B33" s="65" t="s">
        <v>143</v>
      </c>
      <c r="C33" s="72">
        <v>18</v>
      </c>
      <c r="D33" s="103">
        <f>SUM(D34:D38)</f>
        <v>0</v>
      </c>
      <c r="E33" s="34">
        <f>SUM(E34:E38)</f>
        <v>0</v>
      </c>
      <c r="F33" s="78">
        <f t="shared" si="0"/>
        <v>0</v>
      </c>
      <c r="G33" s="54"/>
      <c r="H33" s="58">
        <f>F33-'[1]PRRAS'!$E29</f>
        <v>0</v>
      </c>
    </row>
    <row r="34" spans="1:8" s="16" customFormat="1" ht="12.75" customHeight="1">
      <c r="A34" s="64">
        <v>6131</v>
      </c>
      <c r="B34" s="65" t="s">
        <v>132</v>
      </c>
      <c r="C34" s="72">
        <v>19</v>
      </c>
      <c r="D34" s="108"/>
      <c r="E34" s="4"/>
      <c r="F34" s="78">
        <f aca="true" t="shared" si="1" ref="F34:F79">SUM(D34:E34)</f>
        <v>0</v>
      </c>
      <c r="G34" s="54"/>
      <c r="H34" s="58">
        <f>F34-'[1]PRRAS'!$E30</f>
        <v>0</v>
      </c>
    </row>
    <row r="35" spans="1:8" s="16" customFormat="1" ht="12.75" customHeight="1">
      <c r="A35" s="64">
        <v>6132</v>
      </c>
      <c r="B35" s="65" t="s">
        <v>133</v>
      </c>
      <c r="C35" s="72">
        <v>20</v>
      </c>
      <c r="D35" s="108"/>
      <c r="E35" s="4"/>
      <c r="F35" s="78">
        <f t="shared" si="1"/>
        <v>0</v>
      </c>
      <c r="G35" s="54"/>
      <c r="H35" s="58">
        <f>F35-'[1]PRRAS'!$E31</f>
        <v>0</v>
      </c>
    </row>
    <row r="36" spans="1:8" s="16" customFormat="1" ht="12.75" customHeight="1">
      <c r="A36" s="64">
        <v>6133</v>
      </c>
      <c r="B36" s="65" t="s">
        <v>134</v>
      </c>
      <c r="C36" s="72">
        <v>21</v>
      </c>
      <c r="D36" s="108"/>
      <c r="E36" s="4"/>
      <c r="F36" s="78">
        <f t="shared" si="1"/>
        <v>0</v>
      </c>
      <c r="G36" s="54"/>
      <c r="H36" s="58">
        <f>F36-'[1]PRRAS'!$E32</f>
        <v>0</v>
      </c>
    </row>
    <row r="37" spans="1:8" s="16" customFormat="1" ht="12.75" customHeight="1" thickBot="1">
      <c r="A37" s="67">
        <v>6134</v>
      </c>
      <c r="B37" s="68" t="s">
        <v>144</v>
      </c>
      <c r="C37" s="76">
        <v>22</v>
      </c>
      <c r="D37" s="118"/>
      <c r="E37" s="69"/>
      <c r="F37" s="119">
        <f t="shared" si="1"/>
        <v>0</v>
      </c>
      <c r="G37" s="57"/>
      <c r="H37" s="120">
        <f>F37-'[1]PRRAS'!$E33</f>
        <v>0</v>
      </c>
    </row>
    <row r="38" spans="1:8" s="16" customFormat="1" ht="12.75" customHeight="1" thickTop="1">
      <c r="A38" s="99">
        <v>6135</v>
      </c>
      <c r="B38" s="93" t="s">
        <v>145</v>
      </c>
      <c r="C38" s="94">
        <v>23</v>
      </c>
      <c r="D38" s="116"/>
      <c r="E38" s="102"/>
      <c r="F38" s="117">
        <f t="shared" si="1"/>
        <v>0</v>
      </c>
      <c r="G38" s="54"/>
      <c r="H38" s="62">
        <f>F38-'[1]PRRAS'!$E34</f>
        <v>0</v>
      </c>
    </row>
    <row r="39" spans="1:8" s="35" customFormat="1" ht="12.75" customHeight="1">
      <c r="A39" s="64">
        <v>614</v>
      </c>
      <c r="B39" s="65" t="s">
        <v>146</v>
      </c>
      <c r="C39" s="72">
        <v>24</v>
      </c>
      <c r="D39" s="103">
        <f>SUM(D40:D46)</f>
        <v>0</v>
      </c>
      <c r="E39" s="34">
        <f>SUM(E40:E46)</f>
        <v>0</v>
      </c>
      <c r="F39" s="78">
        <f t="shared" si="1"/>
        <v>0</v>
      </c>
      <c r="G39" s="55"/>
      <c r="H39" s="58">
        <f>F39-'[1]PRRAS'!$E35</f>
        <v>0</v>
      </c>
    </row>
    <row r="40" spans="1:8" s="16" customFormat="1" ht="12.75" customHeight="1">
      <c r="A40" s="64">
        <v>6141</v>
      </c>
      <c r="B40" s="65" t="s">
        <v>280</v>
      </c>
      <c r="C40" s="72">
        <v>25</v>
      </c>
      <c r="D40" s="108"/>
      <c r="E40" s="4"/>
      <c r="F40" s="78">
        <f t="shared" si="1"/>
        <v>0</v>
      </c>
      <c r="G40" s="54"/>
      <c r="H40" s="58">
        <f>F40-'[1]PRRAS'!$E36</f>
        <v>0</v>
      </c>
    </row>
    <row r="41" spans="1:8" s="16" customFormat="1" ht="12.75" customHeight="1">
      <c r="A41" s="64">
        <v>6142</v>
      </c>
      <c r="B41" s="65" t="s">
        <v>281</v>
      </c>
      <c r="C41" s="72">
        <v>26</v>
      </c>
      <c r="D41" s="108"/>
      <c r="E41" s="4"/>
      <c r="F41" s="78">
        <f t="shared" si="1"/>
        <v>0</v>
      </c>
      <c r="G41" s="54"/>
      <c r="H41" s="58">
        <f>F41-'[1]PRRAS'!$E37</f>
        <v>0</v>
      </c>
    </row>
    <row r="42" spans="1:8" s="35" customFormat="1" ht="12.75" customHeight="1">
      <c r="A42" s="64">
        <v>6143</v>
      </c>
      <c r="B42" s="65" t="s">
        <v>147</v>
      </c>
      <c r="C42" s="72">
        <v>27</v>
      </c>
      <c r="D42" s="108"/>
      <c r="E42" s="4"/>
      <c r="F42" s="78">
        <f t="shared" si="1"/>
        <v>0</v>
      </c>
      <c r="G42" s="55"/>
      <c r="H42" s="58">
        <f>F42-'[1]PRRAS'!$E38</f>
        <v>0</v>
      </c>
    </row>
    <row r="43" spans="1:8" s="35" customFormat="1" ht="12.75" customHeight="1">
      <c r="A43" s="64">
        <v>6145</v>
      </c>
      <c r="B43" s="65" t="s">
        <v>148</v>
      </c>
      <c r="C43" s="72">
        <v>28</v>
      </c>
      <c r="D43" s="108"/>
      <c r="E43" s="4"/>
      <c r="F43" s="78">
        <f t="shared" si="1"/>
        <v>0</v>
      </c>
      <c r="G43" s="55"/>
      <c r="H43" s="58">
        <f>F43-'[1]PRRAS'!$E39</f>
        <v>0</v>
      </c>
    </row>
    <row r="44" spans="1:8" s="35" customFormat="1" ht="12.75" customHeight="1">
      <c r="A44" s="64">
        <v>6146</v>
      </c>
      <c r="B44" s="65" t="s">
        <v>282</v>
      </c>
      <c r="C44" s="72">
        <v>29</v>
      </c>
      <c r="D44" s="108"/>
      <c r="E44" s="4"/>
      <c r="F44" s="78">
        <f t="shared" si="1"/>
        <v>0</v>
      </c>
      <c r="G44" s="55"/>
      <c r="H44" s="58">
        <f>F44-'[1]PRRAS'!$E40</f>
        <v>0</v>
      </c>
    </row>
    <row r="45" spans="1:8" s="35" customFormat="1" ht="12.75" customHeight="1">
      <c r="A45" s="64">
        <v>6147</v>
      </c>
      <c r="B45" s="65" t="s">
        <v>149</v>
      </c>
      <c r="C45" s="72">
        <v>30</v>
      </c>
      <c r="D45" s="108"/>
      <c r="E45" s="4"/>
      <c r="F45" s="78">
        <f t="shared" si="1"/>
        <v>0</v>
      </c>
      <c r="G45" s="55"/>
      <c r="H45" s="58">
        <f>F45-'[1]PRRAS'!$E41</f>
        <v>0</v>
      </c>
    </row>
    <row r="46" spans="1:8" s="16" customFormat="1" ht="12.75" customHeight="1">
      <c r="A46" s="64">
        <v>6148</v>
      </c>
      <c r="B46" s="65" t="s">
        <v>150</v>
      </c>
      <c r="C46" s="72">
        <v>31</v>
      </c>
      <c r="D46" s="108"/>
      <c r="E46" s="4"/>
      <c r="F46" s="78">
        <f t="shared" si="1"/>
        <v>0</v>
      </c>
      <c r="G46" s="54"/>
      <c r="H46" s="58">
        <f>F46-'[1]PRRAS'!$E42</f>
        <v>0</v>
      </c>
    </row>
    <row r="47" spans="1:8" s="16" customFormat="1" ht="12.75" customHeight="1">
      <c r="A47" s="64">
        <v>615</v>
      </c>
      <c r="B47" s="65" t="s">
        <v>151</v>
      </c>
      <c r="C47" s="72">
        <v>32</v>
      </c>
      <c r="D47" s="103">
        <f>SUM(D48:D49)</f>
        <v>0</v>
      </c>
      <c r="E47" s="34">
        <f>SUM(E48:E49)</f>
        <v>0</v>
      </c>
      <c r="F47" s="78">
        <f t="shared" si="1"/>
        <v>0</v>
      </c>
      <c r="G47" s="54"/>
      <c r="H47" s="58">
        <f>F47-'[1]PRRAS'!$E43</f>
        <v>0</v>
      </c>
    </row>
    <row r="48" spans="1:8" s="16" customFormat="1" ht="12.75" customHeight="1">
      <c r="A48" s="64">
        <v>6151</v>
      </c>
      <c r="B48" s="65" t="s">
        <v>283</v>
      </c>
      <c r="C48" s="72">
        <v>33</v>
      </c>
      <c r="D48" s="108"/>
      <c r="E48" s="4"/>
      <c r="F48" s="78">
        <f t="shared" si="1"/>
        <v>0</v>
      </c>
      <c r="G48" s="54"/>
      <c r="H48" s="58">
        <f>F48-'[1]PRRAS'!$E44</f>
        <v>0</v>
      </c>
    </row>
    <row r="49" spans="1:8" s="16" customFormat="1" ht="12.75" customHeight="1">
      <c r="A49" s="64">
        <v>6152</v>
      </c>
      <c r="B49" s="65" t="s">
        <v>284</v>
      </c>
      <c r="C49" s="72">
        <v>34</v>
      </c>
      <c r="D49" s="108"/>
      <c r="E49" s="4"/>
      <c r="F49" s="78">
        <f t="shared" si="1"/>
        <v>0</v>
      </c>
      <c r="G49" s="54"/>
      <c r="H49" s="58">
        <f>F49-'[1]PRRAS'!$E45</f>
        <v>0</v>
      </c>
    </row>
    <row r="50" spans="1:8" s="16" customFormat="1" ht="12.75" customHeight="1">
      <c r="A50" s="64">
        <v>616</v>
      </c>
      <c r="B50" s="65" t="s">
        <v>152</v>
      </c>
      <c r="C50" s="72">
        <v>35</v>
      </c>
      <c r="D50" s="103">
        <f>SUM(D51:D53)</f>
        <v>0</v>
      </c>
      <c r="E50" s="34">
        <f>SUM(E51:E53)</f>
        <v>0</v>
      </c>
      <c r="F50" s="78">
        <f t="shared" si="1"/>
        <v>0</v>
      </c>
      <c r="G50" s="54"/>
      <c r="H50" s="58">
        <f>F50-'[1]PRRAS'!$E46</f>
        <v>0</v>
      </c>
    </row>
    <row r="51" spans="1:8" s="35" customFormat="1" ht="12.75" customHeight="1">
      <c r="A51" s="64">
        <v>6161</v>
      </c>
      <c r="B51" s="65" t="s">
        <v>287</v>
      </c>
      <c r="C51" s="72">
        <v>36</v>
      </c>
      <c r="D51" s="108"/>
      <c r="E51" s="4"/>
      <c r="F51" s="78">
        <f t="shared" si="1"/>
        <v>0</v>
      </c>
      <c r="G51" s="55"/>
      <c r="H51" s="58">
        <f>F51-'[1]PRRAS'!$E47</f>
        <v>0</v>
      </c>
    </row>
    <row r="52" spans="1:8" s="35" customFormat="1" ht="12.75" customHeight="1">
      <c r="A52" s="64">
        <v>6162</v>
      </c>
      <c r="B52" s="133" t="s">
        <v>288</v>
      </c>
      <c r="C52" s="72">
        <v>37</v>
      </c>
      <c r="D52" s="108"/>
      <c r="E52" s="4"/>
      <c r="F52" s="78">
        <f t="shared" si="1"/>
        <v>0</v>
      </c>
      <c r="G52" s="55"/>
      <c r="H52" s="58">
        <f>F52-'[1]PRRAS'!$E48</f>
        <v>0</v>
      </c>
    </row>
    <row r="53" spans="1:8" s="35" customFormat="1" ht="12.75" customHeight="1">
      <c r="A53" s="64">
        <v>6163</v>
      </c>
      <c r="B53" s="133" t="s">
        <v>289</v>
      </c>
      <c r="C53" s="72">
        <v>38</v>
      </c>
      <c r="D53" s="108"/>
      <c r="E53" s="4"/>
      <c r="F53" s="78">
        <f t="shared" si="1"/>
        <v>0</v>
      </c>
      <c r="G53" s="55"/>
      <c r="H53" s="58">
        <f>F53-'[1]PRRAS'!$E49</f>
        <v>0</v>
      </c>
    </row>
    <row r="54" spans="1:8" s="35" customFormat="1" ht="12.75" customHeight="1">
      <c r="A54" s="64">
        <v>62</v>
      </c>
      <c r="B54" s="133" t="s">
        <v>675</v>
      </c>
      <c r="C54" s="72">
        <v>39</v>
      </c>
      <c r="D54" s="103">
        <f>SUM(D55,D58,D59)</f>
        <v>0</v>
      </c>
      <c r="E54" s="34">
        <f>SUM(E55,E58,E59)</f>
        <v>0</v>
      </c>
      <c r="F54" s="78">
        <f t="shared" si="1"/>
        <v>0</v>
      </c>
      <c r="G54" s="55"/>
      <c r="H54" s="58">
        <f>F54-'[1]PRRAS'!$E50</f>
        <v>0</v>
      </c>
    </row>
    <row r="55" spans="1:8" s="35" customFormat="1" ht="12.75" customHeight="1">
      <c r="A55" s="64">
        <v>621</v>
      </c>
      <c r="B55" s="133" t="s">
        <v>153</v>
      </c>
      <c r="C55" s="72">
        <v>40</v>
      </c>
      <c r="D55" s="103">
        <f>SUM(D56:D57)</f>
        <v>0</v>
      </c>
      <c r="E55" s="34">
        <f>SUM(E56:E57)</f>
        <v>0</v>
      </c>
      <c r="F55" s="78">
        <f t="shared" si="1"/>
        <v>0</v>
      </c>
      <c r="G55" s="55"/>
      <c r="H55" s="58">
        <f>F55-'[1]PRRAS'!$E51</f>
        <v>0</v>
      </c>
    </row>
    <row r="56" spans="1:8" s="35" customFormat="1" ht="12.75" customHeight="1">
      <c r="A56" s="64">
        <v>6211</v>
      </c>
      <c r="B56" s="133" t="s">
        <v>154</v>
      </c>
      <c r="C56" s="72">
        <v>41</v>
      </c>
      <c r="D56" s="108"/>
      <c r="E56" s="115"/>
      <c r="F56" s="78">
        <f t="shared" si="1"/>
        <v>0</v>
      </c>
      <c r="G56" s="55"/>
      <c r="H56" s="58">
        <f>F56-'[1]PRRAS'!$E52</f>
        <v>0</v>
      </c>
    </row>
    <row r="57" spans="1:8" s="35" customFormat="1" ht="12.75" customHeight="1">
      <c r="A57" s="64">
        <v>6212</v>
      </c>
      <c r="B57" s="133" t="s">
        <v>155</v>
      </c>
      <c r="C57" s="72">
        <v>42</v>
      </c>
      <c r="D57" s="130"/>
      <c r="E57" s="115"/>
      <c r="F57" s="78">
        <f t="shared" si="1"/>
        <v>0</v>
      </c>
      <c r="G57" s="55"/>
      <c r="H57" s="58">
        <f>F57-'[1]PRRAS'!$E53</f>
        <v>0</v>
      </c>
    </row>
    <row r="58" spans="1:8" s="35" customFormat="1" ht="12.75" customHeight="1">
      <c r="A58" s="64">
        <v>622</v>
      </c>
      <c r="B58" s="133" t="s">
        <v>156</v>
      </c>
      <c r="C58" s="72">
        <v>43</v>
      </c>
      <c r="D58" s="108"/>
      <c r="E58" s="4"/>
      <c r="F58" s="78">
        <f t="shared" si="1"/>
        <v>0</v>
      </c>
      <c r="G58" s="55"/>
      <c r="H58" s="58">
        <f>F58-'[1]PRRAS'!$E54</f>
        <v>0</v>
      </c>
    </row>
    <row r="59" spans="1:8" s="35" customFormat="1" ht="12.75" customHeight="1">
      <c r="A59" s="64">
        <v>623</v>
      </c>
      <c r="B59" s="133" t="s">
        <v>676</v>
      </c>
      <c r="C59" s="72">
        <v>44</v>
      </c>
      <c r="D59" s="108"/>
      <c r="E59" s="4"/>
      <c r="F59" s="78">
        <f t="shared" si="1"/>
        <v>0</v>
      </c>
      <c r="G59" s="55"/>
      <c r="H59" s="58">
        <f>F59-'[1]PRRAS'!$E55</f>
        <v>0</v>
      </c>
    </row>
    <row r="60" spans="1:8" s="35" customFormat="1" ht="24.75" customHeight="1">
      <c r="A60" s="64">
        <v>63</v>
      </c>
      <c r="B60" s="133" t="s">
        <v>998</v>
      </c>
      <c r="C60" s="72">
        <v>45</v>
      </c>
      <c r="D60" s="103">
        <f>SUM(D61,D64,D69,D72,D75,D78,D81,D84,D87)</f>
        <v>0</v>
      </c>
      <c r="E60" s="257">
        <f>SUM(E61,E64,E69,E72,E75,E78,E81,E84,E87)</f>
        <v>7245116</v>
      </c>
      <c r="F60" s="78">
        <f t="shared" si="1"/>
        <v>7245116</v>
      </c>
      <c r="G60" s="55"/>
      <c r="H60" s="58">
        <f>F60-'[1]PRRAS'!$E56</f>
        <v>0</v>
      </c>
    </row>
    <row r="61" spans="1:8" s="35" customFormat="1" ht="12.75" customHeight="1">
      <c r="A61" s="64">
        <v>631</v>
      </c>
      <c r="B61" s="133" t="s">
        <v>677</v>
      </c>
      <c r="C61" s="72">
        <v>46</v>
      </c>
      <c r="D61" s="103">
        <f>SUM(D62:D63)</f>
        <v>0</v>
      </c>
      <c r="E61" s="34">
        <f>SUM(E62:E63)</f>
        <v>0</v>
      </c>
      <c r="F61" s="78">
        <f t="shared" si="1"/>
        <v>0</v>
      </c>
      <c r="G61" s="55"/>
      <c r="H61" s="58">
        <f>F61-'[1]PRRAS'!$E57</f>
        <v>0</v>
      </c>
    </row>
    <row r="62" spans="1:8" s="35" customFormat="1" ht="12.75" customHeight="1">
      <c r="A62" s="64">
        <v>6311</v>
      </c>
      <c r="B62" s="133" t="s">
        <v>290</v>
      </c>
      <c r="C62" s="72">
        <v>47</v>
      </c>
      <c r="D62" s="108"/>
      <c r="E62" s="4"/>
      <c r="F62" s="78">
        <f t="shared" si="1"/>
        <v>0</v>
      </c>
      <c r="G62" s="55"/>
      <c r="H62" s="58">
        <f>F62-'[1]PRRAS'!$E58</f>
        <v>0</v>
      </c>
    </row>
    <row r="63" spans="1:8" s="35" customFormat="1" ht="12.75" customHeight="1">
      <c r="A63" s="64">
        <v>6312</v>
      </c>
      <c r="B63" s="133" t="s">
        <v>291</v>
      </c>
      <c r="C63" s="72">
        <v>48</v>
      </c>
      <c r="D63" s="108"/>
      <c r="E63" s="4"/>
      <c r="F63" s="78">
        <f t="shared" si="1"/>
        <v>0</v>
      </c>
      <c r="G63" s="55"/>
      <c r="H63" s="58">
        <f>F63-'[1]PRRAS'!$E59</f>
        <v>0</v>
      </c>
    </row>
    <row r="64" spans="1:8" s="35" customFormat="1" ht="12.75" customHeight="1">
      <c r="A64" s="64">
        <v>632</v>
      </c>
      <c r="B64" s="65" t="s">
        <v>678</v>
      </c>
      <c r="C64" s="72">
        <v>49</v>
      </c>
      <c r="D64" s="103">
        <f>SUM(D65:D68)</f>
        <v>0</v>
      </c>
      <c r="E64" s="34">
        <f>SUM(E65:E68)</f>
        <v>0</v>
      </c>
      <c r="F64" s="78">
        <f t="shared" si="1"/>
        <v>0</v>
      </c>
      <c r="G64" s="55"/>
      <c r="H64" s="58">
        <f>F64-'[1]PRRAS'!$E60</f>
        <v>0</v>
      </c>
    </row>
    <row r="65" spans="1:8" s="35" customFormat="1" ht="12.75" customHeight="1">
      <c r="A65" s="64">
        <v>6321</v>
      </c>
      <c r="B65" s="65" t="s">
        <v>292</v>
      </c>
      <c r="C65" s="72">
        <v>50</v>
      </c>
      <c r="D65" s="108"/>
      <c r="E65" s="4"/>
      <c r="F65" s="78">
        <f t="shared" si="1"/>
        <v>0</v>
      </c>
      <c r="G65" s="55"/>
      <c r="H65" s="58">
        <f>F65-'[1]PRRAS'!$E61</f>
        <v>0</v>
      </c>
    </row>
    <row r="66" spans="1:8" s="16" customFormat="1" ht="12.75" customHeight="1">
      <c r="A66" s="64">
        <v>6322</v>
      </c>
      <c r="B66" s="65" t="s">
        <v>293</v>
      </c>
      <c r="C66" s="72">
        <v>51</v>
      </c>
      <c r="D66" s="108"/>
      <c r="E66" s="4"/>
      <c r="F66" s="78">
        <f t="shared" si="1"/>
        <v>0</v>
      </c>
      <c r="G66" s="54"/>
      <c r="H66" s="58">
        <f>F66-'[1]PRRAS'!$E62</f>
        <v>0</v>
      </c>
    </row>
    <row r="67" spans="1:8" s="16" customFormat="1" ht="12.75" customHeight="1">
      <c r="A67" s="64">
        <v>6323</v>
      </c>
      <c r="B67" s="65" t="s">
        <v>158</v>
      </c>
      <c r="C67" s="72">
        <v>52</v>
      </c>
      <c r="D67" s="108"/>
      <c r="E67" s="4"/>
      <c r="F67" s="78">
        <f t="shared" si="1"/>
        <v>0</v>
      </c>
      <c r="G67" s="54"/>
      <c r="H67" s="58">
        <f>F67-'[1]PRRAS'!$E63</f>
        <v>0</v>
      </c>
    </row>
    <row r="68" spans="1:8" s="16" customFormat="1" ht="12.75" customHeight="1">
      <c r="A68" s="64">
        <v>6324</v>
      </c>
      <c r="B68" s="65" t="s">
        <v>159</v>
      </c>
      <c r="C68" s="72">
        <v>53</v>
      </c>
      <c r="D68" s="108"/>
      <c r="E68" s="4"/>
      <c r="F68" s="78">
        <f t="shared" si="1"/>
        <v>0</v>
      </c>
      <c r="G68" s="54"/>
      <c r="H68" s="58">
        <f>F68-'[1]PRRAS'!$E64</f>
        <v>0</v>
      </c>
    </row>
    <row r="69" spans="1:8" s="16" customFormat="1" ht="12.75" customHeight="1">
      <c r="A69" s="132">
        <v>633</v>
      </c>
      <c r="B69" s="144" t="s">
        <v>1098</v>
      </c>
      <c r="C69" s="72">
        <v>54</v>
      </c>
      <c r="D69" s="147">
        <f>SUM(D70:D71)</f>
        <v>0</v>
      </c>
      <c r="E69" s="34">
        <f>SUM(E70:E71)</f>
        <v>0</v>
      </c>
      <c r="F69" s="78">
        <f t="shared" si="1"/>
        <v>0</v>
      </c>
      <c r="G69" s="54"/>
      <c r="H69" s="58">
        <f>F69-'[1]PRRAS'!$E65</f>
        <v>0</v>
      </c>
    </row>
    <row r="70" spans="1:8" s="16" customFormat="1" ht="12.75" customHeight="1">
      <c r="A70" s="132">
        <v>6331</v>
      </c>
      <c r="B70" s="133" t="s">
        <v>1099</v>
      </c>
      <c r="C70" s="72">
        <v>55</v>
      </c>
      <c r="D70" s="108"/>
      <c r="E70" s="4"/>
      <c r="F70" s="78">
        <f t="shared" si="1"/>
        <v>0</v>
      </c>
      <c r="G70" s="54"/>
      <c r="H70" s="58">
        <f>F70-'[1]PRRAS'!$E66</f>
        <v>0</v>
      </c>
    </row>
    <row r="71" spans="1:15" s="16" customFormat="1" ht="12.75" customHeight="1">
      <c r="A71" s="258">
        <v>6332</v>
      </c>
      <c r="B71" s="259" t="s">
        <v>1100</v>
      </c>
      <c r="C71" s="87">
        <v>56</v>
      </c>
      <c r="D71" s="153"/>
      <c r="E71" s="89"/>
      <c r="F71" s="90">
        <f t="shared" si="1"/>
        <v>0</v>
      </c>
      <c r="G71" s="54"/>
      <c r="H71" s="58">
        <f>F71-'[1]PRRAS'!$E67</f>
        <v>0</v>
      </c>
      <c r="O71" s="165"/>
    </row>
    <row r="72" spans="1:8" s="16" customFormat="1" ht="12.75" customHeight="1">
      <c r="A72" s="64">
        <v>634</v>
      </c>
      <c r="B72" s="65" t="s">
        <v>679</v>
      </c>
      <c r="C72" s="72">
        <v>57</v>
      </c>
      <c r="D72" s="103">
        <f>SUM(D73:D74)</f>
        <v>0</v>
      </c>
      <c r="E72" s="34">
        <f>SUM(E73:E74)</f>
        <v>0</v>
      </c>
      <c r="F72" s="78">
        <f t="shared" si="1"/>
        <v>0</v>
      </c>
      <c r="G72" s="154"/>
      <c r="H72" s="58">
        <f>F72-'[1]PRRAS'!$E68</f>
        <v>0</v>
      </c>
    </row>
    <row r="73" spans="1:8" s="16" customFormat="1" ht="12.75" customHeight="1" thickBot="1">
      <c r="A73" s="67">
        <v>6341</v>
      </c>
      <c r="B73" s="122" t="s">
        <v>520</v>
      </c>
      <c r="C73" s="76">
        <v>58</v>
      </c>
      <c r="D73" s="118"/>
      <c r="E73" s="69"/>
      <c r="F73" s="119">
        <f t="shared" si="1"/>
        <v>0</v>
      </c>
      <c r="G73" s="155"/>
      <c r="H73" s="120">
        <f>F73-'[1]PRRAS'!$E69</f>
        <v>0</v>
      </c>
    </row>
    <row r="74" spans="1:8" s="16" customFormat="1" ht="12.75" customHeight="1" thickTop="1">
      <c r="A74" s="99">
        <v>6342</v>
      </c>
      <c r="B74" s="93" t="s">
        <v>521</v>
      </c>
      <c r="C74" s="94">
        <v>59</v>
      </c>
      <c r="D74" s="116"/>
      <c r="E74" s="102"/>
      <c r="F74" s="117">
        <f t="shared" si="1"/>
        <v>0</v>
      </c>
      <c r="G74" s="54"/>
      <c r="H74" s="62">
        <f>F74-'[1]PRRAS'!$E70</f>
        <v>0</v>
      </c>
    </row>
    <row r="75" spans="1:8" s="16" customFormat="1" ht="12.75" customHeight="1">
      <c r="A75" s="64">
        <v>635</v>
      </c>
      <c r="B75" s="65" t="s">
        <v>680</v>
      </c>
      <c r="C75" s="72">
        <v>60</v>
      </c>
      <c r="D75" s="103">
        <f>SUM(D76:D77)</f>
        <v>0</v>
      </c>
      <c r="E75" s="34">
        <f>SUM(E76:E77)</f>
        <v>0</v>
      </c>
      <c r="F75" s="78">
        <f t="shared" si="1"/>
        <v>0</v>
      </c>
      <c r="G75" s="54"/>
      <c r="H75" s="58">
        <f>F75-'[1]PRRAS'!$E71</f>
        <v>0</v>
      </c>
    </row>
    <row r="76" spans="1:8" s="35" customFormat="1" ht="12.75" customHeight="1">
      <c r="A76" s="64">
        <v>6351</v>
      </c>
      <c r="B76" s="65" t="s">
        <v>160</v>
      </c>
      <c r="C76" s="72">
        <v>61</v>
      </c>
      <c r="D76" s="108"/>
      <c r="E76" s="4"/>
      <c r="F76" s="78">
        <f t="shared" si="1"/>
        <v>0</v>
      </c>
      <c r="G76" s="55"/>
      <c r="H76" s="58">
        <f>F76-'[1]PRRAS'!$E72</f>
        <v>0</v>
      </c>
    </row>
    <row r="77" spans="1:8" s="16" customFormat="1" ht="12.75" customHeight="1">
      <c r="A77" s="64">
        <v>6352</v>
      </c>
      <c r="B77" s="65" t="s">
        <v>161</v>
      </c>
      <c r="C77" s="72">
        <v>62</v>
      </c>
      <c r="D77" s="108"/>
      <c r="E77" s="4"/>
      <c r="F77" s="78">
        <f t="shared" si="1"/>
        <v>0</v>
      </c>
      <c r="G77" s="54"/>
      <c r="H77" s="58">
        <f>F77-'[1]PRRAS'!$E73</f>
        <v>0</v>
      </c>
    </row>
    <row r="78" spans="1:8" s="16" customFormat="1" ht="14.25" customHeight="1">
      <c r="A78" s="64" t="s">
        <v>522</v>
      </c>
      <c r="B78" s="65" t="s">
        <v>681</v>
      </c>
      <c r="C78" s="72">
        <v>63</v>
      </c>
      <c r="D78" s="147">
        <f>SUM(D79:D80)</f>
        <v>0</v>
      </c>
      <c r="E78" s="161">
        <f>SUM(E79:E80)</f>
        <v>7245116</v>
      </c>
      <c r="F78" s="78">
        <f t="shared" si="1"/>
        <v>7245116</v>
      </c>
      <c r="G78" s="54"/>
      <c r="H78" s="58">
        <f>F78-'[1]PRRAS'!$E74</f>
        <v>0</v>
      </c>
    </row>
    <row r="79" spans="1:8" s="16" customFormat="1" ht="12.75" customHeight="1">
      <c r="A79" s="64" t="s">
        <v>523</v>
      </c>
      <c r="B79" s="65" t="s">
        <v>524</v>
      </c>
      <c r="C79" s="72">
        <v>64</v>
      </c>
      <c r="D79" s="108"/>
      <c r="E79" s="4">
        <v>7201149</v>
      </c>
      <c r="F79" s="78">
        <f t="shared" si="1"/>
        <v>7201149</v>
      </c>
      <c r="G79" s="54"/>
      <c r="H79" s="58">
        <f>F79-'[1]PRRAS'!$E75</f>
        <v>0</v>
      </c>
    </row>
    <row r="80" spans="1:8" s="16" customFormat="1" ht="13.5" customHeight="1">
      <c r="A80" s="64" t="s">
        <v>525</v>
      </c>
      <c r="B80" s="65" t="s">
        <v>526</v>
      </c>
      <c r="C80" s="72">
        <v>65</v>
      </c>
      <c r="D80" s="108"/>
      <c r="E80" s="4">
        <v>43967</v>
      </c>
      <c r="F80" s="78">
        <f aca="true" t="shared" si="2" ref="F80:F137">SUM(D80:E80)</f>
        <v>43967</v>
      </c>
      <c r="G80" s="54"/>
      <c r="H80" s="58">
        <f>F80-'[1]PRRAS'!$E76</f>
        <v>0</v>
      </c>
    </row>
    <row r="81" spans="1:8" s="16" customFormat="1" ht="12.75" customHeight="1">
      <c r="A81" s="64" t="s">
        <v>760</v>
      </c>
      <c r="B81" s="168" t="s">
        <v>763</v>
      </c>
      <c r="C81" s="72">
        <v>66</v>
      </c>
      <c r="D81" s="169">
        <f>SUM(D82:D83)</f>
        <v>0</v>
      </c>
      <c r="E81" s="170">
        <f>SUM(E82:E83)</f>
        <v>0</v>
      </c>
      <c r="F81" s="78">
        <f>SUM(D81:E81)</f>
        <v>0</v>
      </c>
      <c r="G81" s="54"/>
      <c r="H81" s="58">
        <f>F81-'[1]PRRAS'!$E77</f>
        <v>0</v>
      </c>
    </row>
    <row r="82" spans="1:8" s="16" customFormat="1" ht="12.75" customHeight="1">
      <c r="A82" s="64" t="s">
        <v>761</v>
      </c>
      <c r="B82" s="168" t="s">
        <v>764</v>
      </c>
      <c r="C82" s="72">
        <v>67</v>
      </c>
      <c r="D82" s="108"/>
      <c r="E82" s="4"/>
      <c r="F82" s="78">
        <f>SUM(D82:E82)</f>
        <v>0</v>
      </c>
      <c r="G82" s="54"/>
      <c r="H82" s="58">
        <f>F82-'[1]PRRAS'!$E78</f>
        <v>0</v>
      </c>
    </row>
    <row r="83" spans="1:8" s="16" customFormat="1" ht="12.75" customHeight="1">
      <c r="A83" s="64" t="s">
        <v>762</v>
      </c>
      <c r="B83" s="168" t="s">
        <v>765</v>
      </c>
      <c r="C83" s="72">
        <v>68</v>
      </c>
      <c r="D83" s="108"/>
      <c r="E83" s="4"/>
      <c r="F83" s="78">
        <f>SUM(D83:E83)</f>
        <v>0</v>
      </c>
      <c r="G83" s="54"/>
      <c r="H83" s="58">
        <f>F83-'[1]PRRAS'!$E79</f>
        <v>0</v>
      </c>
    </row>
    <row r="84" spans="1:8" s="16" customFormat="1" ht="12.75" customHeight="1">
      <c r="A84" s="64" t="s">
        <v>527</v>
      </c>
      <c r="B84" s="65" t="s">
        <v>999</v>
      </c>
      <c r="C84" s="72">
        <v>69</v>
      </c>
      <c r="D84" s="147">
        <f>SUM(D85:D86)</f>
        <v>0</v>
      </c>
      <c r="E84" s="161">
        <f>SUM(E85:E86)</f>
        <v>0</v>
      </c>
      <c r="F84" s="78">
        <f>SUM(D84:E84)</f>
        <v>0</v>
      </c>
      <c r="G84" s="54"/>
      <c r="H84" s="58">
        <f>F84-'[1]PRRAS'!$E80</f>
        <v>0</v>
      </c>
    </row>
    <row r="85" spans="1:8" s="16" customFormat="1" ht="12.75" customHeight="1">
      <c r="A85" s="64" t="s">
        <v>528</v>
      </c>
      <c r="B85" s="65" t="s">
        <v>682</v>
      </c>
      <c r="C85" s="72">
        <v>70</v>
      </c>
      <c r="D85" s="108"/>
      <c r="E85" s="4"/>
      <c r="F85" s="78">
        <f t="shared" si="2"/>
        <v>0</v>
      </c>
      <c r="G85" s="54"/>
      <c r="H85" s="58">
        <f>F85-'[1]PRRAS'!$E81</f>
        <v>0</v>
      </c>
    </row>
    <row r="86" spans="1:8" s="16" customFormat="1" ht="12.75" customHeight="1">
      <c r="A86" s="64" t="s">
        <v>529</v>
      </c>
      <c r="B86" s="65" t="s">
        <v>683</v>
      </c>
      <c r="C86" s="72">
        <v>71</v>
      </c>
      <c r="D86" s="108"/>
      <c r="E86" s="4"/>
      <c r="F86" s="78">
        <f t="shared" si="2"/>
        <v>0</v>
      </c>
      <c r="G86" s="54"/>
      <c r="H86" s="58">
        <f>F86-'[1]PRRAS'!$E82</f>
        <v>0</v>
      </c>
    </row>
    <row r="87" spans="1:8" s="16" customFormat="1" ht="12.75" customHeight="1">
      <c r="A87" s="64" t="s">
        <v>684</v>
      </c>
      <c r="B87" s="133" t="s">
        <v>1000</v>
      </c>
      <c r="C87" s="72">
        <v>72</v>
      </c>
      <c r="D87" s="162">
        <f>SUM(D88:D91)</f>
        <v>0</v>
      </c>
      <c r="E87" s="161">
        <f>SUM(E88:E91)</f>
        <v>0</v>
      </c>
      <c r="F87" s="78">
        <f t="shared" si="2"/>
        <v>0</v>
      </c>
      <c r="G87" s="54"/>
      <c r="H87" s="58">
        <f>F87-'[1]PRRAS'!$E83</f>
        <v>0</v>
      </c>
    </row>
    <row r="88" spans="1:8" s="16" customFormat="1" ht="12.75" customHeight="1">
      <c r="A88" s="64" t="s">
        <v>685</v>
      </c>
      <c r="B88" s="133" t="s">
        <v>689</v>
      </c>
      <c r="C88" s="72">
        <v>73</v>
      </c>
      <c r="D88" s="108"/>
      <c r="E88" s="4"/>
      <c r="F88" s="78">
        <f t="shared" si="2"/>
        <v>0</v>
      </c>
      <c r="G88" s="54"/>
      <c r="H88" s="58">
        <f>F88-'[1]PRRAS'!$E84</f>
        <v>0</v>
      </c>
    </row>
    <row r="89" spans="1:8" s="16" customFormat="1" ht="12.75" customHeight="1">
      <c r="A89" s="64" t="s">
        <v>686</v>
      </c>
      <c r="B89" s="133" t="s">
        <v>690</v>
      </c>
      <c r="C89" s="72">
        <v>74</v>
      </c>
      <c r="D89" s="108"/>
      <c r="E89" s="4"/>
      <c r="F89" s="78">
        <f t="shared" si="2"/>
        <v>0</v>
      </c>
      <c r="G89" s="54"/>
      <c r="H89" s="58">
        <f>F89-'[1]PRRAS'!$E85</f>
        <v>0</v>
      </c>
    </row>
    <row r="90" spans="1:8" s="16" customFormat="1" ht="26.25" customHeight="1">
      <c r="A90" s="64" t="s">
        <v>687</v>
      </c>
      <c r="B90" s="133" t="s">
        <v>692</v>
      </c>
      <c r="C90" s="72">
        <v>75</v>
      </c>
      <c r="D90" s="108"/>
      <c r="E90" s="4"/>
      <c r="F90" s="78">
        <f t="shared" si="2"/>
        <v>0</v>
      </c>
      <c r="G90" s="54"/>
      <c r="H90" s="58">
        <f>F90-'[1]PRRAS'!$E86</f>
        <v>0</v>
      </c>
    </row>
    <row r="91" spans="1:8" s="16" customFormat="1" ht="26.25" customHeight="1">
      <c r="A91" s="64" t="s">
        <v>688</v>
      </c>
      <c r="B91" s="133" t="s">
        <v>691</v>
      </c>
      <c r="C91" s="72">
        <v>76</v>
      </c>
      <c r="D91" s="108"/>
      <c r="E91" s="4"/>
      <c r="F91" s="78">
        <f t="shared" si="2"/>
        <v>0</v>
      </c>
      <c r="G91" s="54"/>
      <c r="H91" s="58">
        <f>F91-'[1]PRRAS'!$E87</f>
        <v>0</v>
      </c>
    </row>
    <row r="92" spans="1:8" s="16" customFormat="1" ht="12.75" customHeight="1">
      <c r="A92" s="64">
        <v>64</v>
      </c>
      <c r="B92" s="65" t="s">
        <v>1001</v>
      </c>
      <c r="C92" s="72">
        <v>77</v>
      </c>
      <c r="D92" s="73">
        <f>SUM(D93,D101,D108)</f>
        <v>0</v>
      </c>
      <c r="E92" s="34">
        <f>SUM(E93,E101,E108)</f>
        <v>0</v>
      </c>
      <c r="F92" s="78">
        <f t="shared" si="2"/>
        <v>0</v>
      </c>
      <c r="G92" s="54"/>
      <c r="H92" s="58">
        <f>F92-'[1]PRRAS'!$E88</f>
        <v>0</v>
      </c>
    </row>
    <row r="93" spans="1:8" s="16" customFormat="1" ht="12.75" customHeight="1">
      <c r="A93" s="64">
        <v>641</v>
      </c>
      <c r="B93" s="65" t="s">
        <v>1002</v>
      </c>
      <c r="C93" s="72">
        <v>78</v>
      </c>
      <c r="D93" s="103">
        <f>SUM(D94:D100)</f>
        <v>0</v>
      </c>
      <c r="E93" s="34">
        <f>SUM(E94:E100)</f>
        <v>0</v>
      </c>
      <c r="F93" s="78">
        <f t="shared" si="2"/>
        <v>0</v>
      </c>
      <c r="G93" s="54"/>
      <c r="H93" s="58">
        <f>F93-'[1]PRRAS'!$E89</f>
        <v>0</v>
      </c>
    </row>
    <row r="94" spans="1:8" s="16" customFormat="1" ht="12.75" customHeight="1">
      <c r="A94" s="64">
        <v>6412</v>
      </c>
      <c r="B94" s="65" t="s">
        <v>294</v>
      </c>
      <c r="C94" s="72">
        <v>79</v>
      </c>
      <c r="D94" s="108"/>
      <c r="E94" s="4"/>
      <c r="F94" s="78">
        <f t="shared" si="2"/>
        <v>0</v>
      </c>
      <c r="G94" s="54"/>
      <c r="H94" s="58">
        <f>F94-'[1]PRRAS'!$E90</f>
        <v>0</v>
      </c>
    </row>
    <row r="95" spans="1:8" s="16" customFormat="1" ht="12.75" customHeight="1">
      <c r="A95" s="64">
        <v>6413</v>
      </c>
      <c r="B95" s="65" t="s">
        <v>295</v>
      </c>
      <c r="C95" s="72">
        <v>80</v>
      </c>
      <c r="D95" s="108"/>
      <c r="E95" s="4"/>
      <c r="F95" s="78">
        <f t="shared" si="2"/>
        <v>0</v>
      </c>
      <c r="G95" s="54"/>
      <c r="H95" s="58">
        <f>F95-'[1]PRRAS'!$E91</f>
        <v>0</v>
      </c>
    </row>
    <row r="96" spans="1:8" s="16" customFormat="1" ht="12.75" customHeight="1">
      <c r="A96" s="64">
        <v>6414</v>
      </c>
      <c r="B96" s="65" t="s">
        <v>296</v>
      </c>
      <c r="C96" s="72">
        <v>81</v>
      </c>
      <c r="D96" s="108"/>
      <c r="E96" s="4"/>
      <c r="F96" s="78">
        <f t="shared" si="2"/>
        <v>0</v>
      </c>
      <c r="G96" s="54"/>
      <c r="H96" s="58">
        <f>F96-'[1]PRRAS'!$E92</f>
        <v>0</v>
      </c>
    </row>
    <row r="97" spans="1:8" s="16" customFormat="1" ht="12.75" customHeight="1">
      <c r="A97" s="64">
        <v>6415</v>
      </c>
      <c r="B97" s="65" t="s">
        <v>162</v>
      </c>
      <c r="C97" s="72">
        <v>82</v>
      </c>
      <c r="D97" s="108"/>
      <c r="E97" s="4"/>
      <c r="F97" s="78">
        <f t="shared" si="2"/>
        <v>0</v>
      </c>
      <c r="G97" s="54"/>
      <c r="H97" s="58">
        <f>F97-'[1]PRRAS'!$E93</f>
        <v>0</v>
      </c>
    </row>
    <row r="98" spans="1:8" s="16" customFormat="1" ht="12.75" customHeight="1">
      <c r="A98" s="64">
        <v>6416</v>
      </c>
      <c r="B98" s="65" t="s">
        <v>297</v>
      </c>
      <c r="C98" s="72">
        <v>83</v>
      </c>
      <c r="D98" s="108"/>
      <c r="E98" s="4"/>
      <c r="F98" s="78">
        <f t="shared" si="2"/>
        <v>0</v>
      </c>
      <c r="G98" s="54"/>
      <c r="H98" s="58">
        <f>F98-'[1]PRRAS'!$E94</f>
        <v>0</v>
      </c>
    </row>
    <row r="99" spans="1:8" s="16" customFormat="1" ht="26.25" customHeight="1">
      <c r="A99" s="64">
        <v>6417</v>
      </c>
      <c r="B99" s="65" t="s">
        <v>163</v>
      </c>
      <c r="C99" s="72">
        <v>84</v>
      </c>
      <c r="D99" s="108"/>
      <c r="E99" s="4"/>
      <c r="F99" s="78">
        <f t="shared" si="2"/>
        <v>0</v>
      </c>
      <c r="G99" s="54"/>
      <c r="H99" s="58">
        <f>F99-'[1]PRRAS'!$E95</f>
        <v>0</v>
      </c>
    </row>
    <row r="100" spans="1:8" s="16" customFormat="1" ht="12.75" customHeight="1">
      <c r="A100" s="64">
        <v>6419</v>
      </c>
      <c r="B100" s="65" t="s">
        <v>298</v>
      </c>
      <c r="C100" s="72">
        <v>85</v>
      </c>
      <c r="D100" s="108"/>
      <c r="E100" s="4"/>
      <c r="F100" s="78">
        <f t="shared" si="2"/>
        <v>0</v>
      </c>
      <c r="G100" s="54"/>
      <c r="H100" s="58">
        <f>F100-'[1]PRRAS'!$E96</f>
        <v>0</v>
      </c>
    </row>
    <row r="101" spans="1:8" s="16" customFormat="1" ht="12.75" customHeight="1">
      <c r="A101" s="64">
        <v>642</v>
      </c>
      <c r="B101" s="65" t="s">
        <v>1003</v>
      </c>
      <c r="C101" s="72">
        <v>86</v>
      </c>
      <c r="D101" s="103">
        <f>SUM(D102:D107)</f>
        <v>0</v>
      </c>
      <c r="E101" s="34">
        <f>SUM(E102:E107)</f>
        <v>0</v>
      </c>
      <c r="F101" s="78">
        <f t="shared" si="2"/>
        <v>0</v>
      </c>
      <c r="G101" s="54"/>
      <c r="H101" s="58">
        <f>F101-'[1]PRRAS'!$E97</f>
        <v>0</v>
      </c>
    </row>
    <row r="102" spans="1:8" s="35" customFormat="1" ht="12.75" customHeight="1">
      <c r="A102" s="64">
        <v>6421</v>
      </c>
      <c r="B102" s="65" t="s">
        <v>299</v>
      </c>
      <c r="C102" s="72">
        <v>87</v>
      </c>
      <c r="D102" s="108"/>
      <c r="E102" s="4"/>
      <c r="F102" s="78">
        <f t="shared" si="2"/>
        <v>0</v>
      </c>
      <c r="G102" s="55"/>
      <c r="H102" s="58">
        <f>F102-'[1]PRRAS'!$E98</f>
        <v>0</v>
      </c>
    </row>
    <row r="103" spans="1:8" s="16" customFormat="1" ht="12.75" customHeight="1">
      <c r="A103" s="64">
        <v>6422</v>
      </c>
      <c r="B103" s="65" t="s">
        <v>300</v>
      </c>
      <c r="C103" s="72">
        <v>88</v>
      </c>
      <c r="D103" s="108"/>
      <c r="E103" s="4"/>
      <c r="F103" s="78">
        <f t="shared" si="2"/>
        <v>0</v>
      </c>
      <c r="G103" s="54"/>
      <c r="H103" s="58">
        <f>F103-'[1]PRRAS'!$E99</f>
        <v>0</v>
      </c>
    </row>
    <row r="104" spans="1:8" s="16" customFormat="1" ht="12.75" customHeight="1">
      <c r="A104" s="64">
        <v>6423</v>
      </c>
      <c r="B104" s="65" t="s">
        <v>164</v>
      </c>
      <c r="C104" s="72">
        <v>89</v>
      </c>
      <c r="D104" s="108"/>
      <c r="E104" s="4"/>
      <c r="F104" s="78">
        <f t="shared" si="2"/>
        <v>0</v>
      </c>
      <c r="G104" s="54"/>
      <c r="H104" s="58">
        <f>F104-'[1]PRRAS'!$E100</f>
        <v>0</v>
      </c>
    </row>
    <row r="105" spans="1:8" s="35" customFormat="1" ht="12.75" customHeight="1">
      <c r="A105" s="64">
        <v>6424</v>
      </c>
      <c r="B105" s="65" t="s">
        <v>302</v>
      </c>
      <c r="C105" s="72">
        <v>90</v>
      </c>
      <c r="D105" s="108"/>
      <c r="E105" s="4"/>
      <c r="F105" s="78">
        <f t="shared" si="2"/>
        <v>0</v>
      </c>
      <c r="G105" s="55"/>
      <c r="H105" s="58">
        <f>F105-'[1]PRRAS'!$E101</f>
        <v>0</v>
      </c>
    </row>
    <row r="106" spans="1:8" s="35" customFormat="1" ht="15" customHeight="1" thickBot="1">
      <c r="A106" s="67" t="s">
        <v>530</v>
      </c>
      <c r="B106" s="68" t="s">
        <v>531</v>
      </c>
      <c r="C106" s="76">
        <v>91</v>
      </c>
      <c r="D106" s="118"/>
      <c r="E106" s="69"/>
      <c r="F106" s="119">
        <f t="shared" si="2"/>
        <v>0</v>
      </c>
      <c r="G106" s="123"/>
      <c r="H106" s="120">
        <f>F106-'[1]PRRAS'!$E102</f>
        <v>0</v>
      </c>
    </row>
    <row r="107" spans="1:8" s="16" customFormat="1" ht="12.75" customHeight="1" thickTop="1">
      <c r="A107" s="63">
        <v>6429</v>
      </c>
      <c r="B107" s="175" t="s">
        <v>301</v>
      </c>
      <c r="C107" s="249">
        <v>92</v>
      </c>
      <c r="D107" s="176"/>
      <c r="E107" s="177"/>
      <c r="F107" s="81">
        <f t="shared" si="2"/>
        <v>0</v>
      </c>
      <c r="G107" s="178"/>
      <c r="H107" s="179">
        <f>F107-'[1]PRRAS'!$E103</f>
        <v>0</v>
      </c>
    </row>
    <row r="108" spans="1:8" s="16" customFormat="1" ht="12.75" customHeight="1">
      <c r="A108" s="64">
        <v>643</v>
      </c>
      <c r="B108" s="65" t="s">
        <v>1004</v>
      </c>
      <c r="C108" s="72">
        <v>93</v>
      </c>
      <c r="D108" s="103">
        <f>SUM(D109:D115)</f>
        <v>0</v>
      </c>
      <c r="E108" s="34">
        <f>SUM(E109:E115)</f>
        <v>0</v>
      </c>
      <c r="F108" s="78">
        <f t="shared" si="2"/>
        <v>0</v>
      </c>
      <c r="G108" s="154"/>
      <c r="H108" s="58">
        <f>F108-'[1]PRRAS'!$E104</f>
        <v>0</v>
      </c>
    </row>
    <row r="109" spans="1:8" s="16" customFormat="1" ht="24.75" customHeight="1">
      <c r="A109" s="64">
        <v>6431</v>
      </c>
      <c r="B109" s="65" t="s">
        <v>165</v>
      </c>
      <c r="C109" s="72">
        <v>94</v>
      </c>
      <c r="D109" s="108"/>
      <c r="E109" s="4"/>
      <c r="F109" s="78">
        <f t="shared" si="2"/>
        <v>0</v>
      </c>
      <c r="G109" s="154"/>
      <c r="H109" s="58">
        <f>F109-'[1]PRRAS'!$E105</f>
        <v>0</v>
      </c>
    </row>
    <row r="110" spans="1:8" s="16" customFormat="1" ht="12.75" customHeight="1">
      <c r="A110" s="64">
        <v>6432</v>
      </c>
      <c r="B110" s="66" t="s">
        <v>166</v>
      </c>
      <c r="C110" s="72">
        <v>95</v>
      </c>
      <c r="D110" s="108"/>
      <c r="E110" s="4"/>
      <c r="F110" s="78">
        <f t="shared" si="2"/>
        <v>0</v>
      </c>
      <c r="G110" s="154"/>
      <c r="H110" s="58">
        <f>F110-'[1]PRRAS'!$E106</f>
        <v>0</v>
      </c>
    </row>
    <row r="111" spans="1:8" s="16" customFormat="1" ht="12.75" customHeight="1">
      <c r="A111" s="64">
        <v>6433</v>
      </c>
      <c r="B111" s="66" t="s">
        <v>167</v>
      </c>
      <c r="C111" s="72">
        <v>96</v>
      </c>
      <c r="D111" s="108"/>
      <c r="E111" s="4"/>
      <c r="F111" s="78">
        <f t="shared" si="2"/>
        <v>0</v>
      </c>
      <c r="G111" s="154"/>
      <c r="H111" s="58">
        <f>F111-'[1]PRRAS'!$E107</f>
        <v>0</v>
      </c>
    </row>
    <row r="112" spans="1:8" s="16" customFormat="1" ht="12.75" customHeight="1">
      <c r="A112" s="64">
        <v>6434</v>
      </c>
      <c r="B112" s="65" t="s">
        <v>168</v>
      </c>
      <c r="C112" s="72">
        <v>97</v>
      </c>
      <c r="D112" s="108"/>
      <c r="E112" s="4"/>
      <c r="F112" s="78">
        <f t="shared" si="2"/>
        <v>0</v>
      </c>
      <c r="G112" s="154"/>
      <c r="H112" s="58">
        <f>F112-'[1]PRRAS'!$E108</f>
        <v>0</v>
      </c>
    </row>
    <row r="113" spans="1:8" s="16" customFormat="1" ht="20.25" customHeight="1">
      <c r="A113" s="64">
        <v>6435</v>
      </c>
      <c r="B113" s="264" t="s">
        <v>169</v>
      </c>
      <c r="C113" s="72">
        <v>98</v>
      </c>
      <c r="D113" s="108"/>
      <c r="E113" s="4"/>
      <c r="F113" s="78">
        <f t="shared" si="2"/>
        <v>0</v>
      </c>
      <c r="G113" s="180"/>
      <c r="H113" s="58">
        <f>F113-'[1]PRRAS'!$E109</f>
        <v>0</v>
      </c>
    </row>
    <row r="114" spans="1:8" s="16" customFormat="1" ht="12.75" customHeight="1">
      <c r="A114" s="64">
        <v>6436</v>
      </c>
      <c r="B114" s="66" t="s">
        <v>170</v>
      </c>
      <c r="C114" s="72">
        <v>99</v>
      </c>
      <c r="D114" s="108"/>
      <c r="E114" s="4"/>
      <c r="F114" s="78">
        <f t="shared" si="2"/>
        <v>0</v>
      </c>
      <c r="G114" s="154"/>
      <c r="H114" s="58">
        <f>F114-'[1]PRRAS'!$E110</f>
        <v>0</v>
      </c>
    </row>
    <row r="115" spans="1:8" s="16" customFormat="1" ht="12.75" customHeight="1">
      <c r="A115" s="64">
        <v>6437</v>
      </c>
      <c r="B115" s="65" t="s">
        <v>171</v>
      </c>
      <c r="C115" s="72">
        <v>100</v>
      </c>
      <c r="D115" s="108"/>
      <c r="E115" s="4"/>
      <c r="F115" s="78">
        <f t="shared" si="2"/>
        <v>0</v>
      </c>
      <c r="G115" s="154"/>
      <c r="H115" s="58">
        <f>F115-'[1]PRRAS'!$E111</f>
        <v>0</v>
      </c>
    </row>
    <row r="116" spans="1:8" s="16" customFormat="1" ht="24.75" customHeight="1">
      <c r="A116" s="64">
        <v>65</v>
      </c>
      <c r="B116" s="65" t="s">
        <v>1005</v>
      </c>
      <c r="C116" s="72">
        <v>101</v>
      </c>
      <c r="D116" s="103">
        <f>SUM(D117,D122,D130)</f>
        <v>0</v>
      </c>
      <c r="E116" s="34">
        <f>SUM(E117,E122,E130)</f>
        <v>757963</v>
      </c>
      <c r="F116" s="78">
        <f t="shared" si="2"/>
        <v>757963</v>
      </c>
      <c r="G116" s="154"/>
      <c r="H116" s="58">
        <f>F116-'[1]PRRAS'!$E112</f>
        <v>0</v>
      </c>
    </row>
    <row r="117" spans="1:8" s="16" customFormat="1" ht="12.75" customHeight="1">
      <c r="A117" s="64">
        <v>651</v>
      </c>
      <c r="B117" s="86" t="s">
        <v>1006</v>
      </c>
      <c r="C117" s="72">
        <v>102</v>
      </c>
      <c r="D117" s="103">
        <f>SUM(D118:D121)</f>
        <v>0</v>
      </c>
      <c r="E117" s="34">
        <f>SUM(E118:E121)</f>
        <v>0</v>
      </c>
      <c r="F117" s="78">
        <f t="shared" si="2"/>
        <v>0</v>
      </c>
      <c r="G117" s="154"/>
      <c r="H117" s="58">
        <f>F117-'[1]PRRAS'!$E113</f>
        <v>0</v>
      </c>
    </row>
    <row r="118" spans="1:8" s="16" customFormat="1" ht="12.75" customHeight="1">
      <c r="A118" s="64">
        <v>6511</v>
      </c>
      <c r="B118" s="65" t="s">
        <v>303</v>
      </c>
      <c r="C118" s="72">
        <v>103</v>
      </c>
      <c r="D118" s="108"/>
      <c r="E118" s="4"/>
      <c r="F118" s="78">
        <f t="shared" si="2"/>
        <v>0</v>
      </c>
      <c r="G118" s="154"/>
      <c r="H118" s="58">
        <f>F118-'[1]PRRAS'!$E114</f>
        <v>0</v>
      </c>
    </row>
    <row r="119" spans="1:8" s="35" customFormat="1" ht="12.75" customHeight="1">
      <c r="A119" s="64">
        <v>6512</v>
      </c>
      <c r="B119" s="65" t="s">
        <v>304</v>
      </c>
      <c r="C119" s="72">
        <v>104</v>
      </c>
      <c r="D119" s="108"/>
      <c r="E119" s="4"/>
      <c r="F119" s="78">
        <f t="shared" si="2"/>
        <v>0</v>
      </c>
      <c r="G119" s="181"/>
      <c r="H119" s="58">
        <f>F119-'[1]PRRAS'!$E115</f>
        <v>0</v>
      </c>
    </row>
    <row r="120" spans="1:8" s="16" customFormat="1" ht="12.75" customHeight="1">
      <c r="A120" s="64">
        <v>6513</v>
      </c>
      <c r="B120" s="65" t="s">
        <v>172</v>
      </c>
      <c r="C120" s="72">
        <v>105</v>
      </c>
      <c r="D120" s="108"/>
      <c r="E120" s="4"/>
      <c r="F120" s="78">
        <f t="shared" si="2"/>
        <v>0</v>
      </c>
      <c r="G120" s="154"/>
      <c r="H120" s="58">
        <f>F120-'[1]PRRAS'!$E116</f>
        <v>0</v>
      </c>
    </row>
    <row r="121" spans="1:8" s="16" customFormat="1" ht="12.75" customHeight="1">
      <c r="A121" s="64">
        <v>6514</v>
      </c>
      <c r="B121" s="65" t="s">
        <v>173</v>
      </c>
      <c r="C121" s="72">
        <v>106</v>
      </c>
      <c r="D121" s="108"/>
      <c r="E121" s="4"/>
      <c r="F121" s="78">
        <f t="shared" si="2"/>
        <v>0</v>
      </c>
      <c r="G121" s="154"/>
      <c r="H121" s="58">
        <f>F121-'[1]PRRAS'!$E117</f>
        <v>0</v>
      </c>
    </row>
    <row r="122" spans="1:8" s="16" customFormat="1" ht="12.75" customHeight="1">
      <c r="A122" s="64">
        <v>652</v>
      </c>
      <c r="B122" s="65" t="s">
        <v>1007</v>
      </c>
      <c r="C122" s="72">
        <v>107</v>
      </c>
      <c r="D122" s="103">
        <f>SUM(D123:D129)</f>
        <v>0</v>
      </c>
      <c r="E122" s="34">
        <f>SUM(E123:E129)</f>
        <v>757963</v>
      </c>
      <c r="F122" s="78">
        <f t="shared" si="2"/>
        <v>757963</v>
      </c>
      <c r="G122" s="154"/>
      <c r="H122" s="58">
        <f>F122-'[1]PRRAS'!$E118</f>
        <v>0</v>
      </c>
    </row>
    <row r="123" spans="1:8" s="16" customFormat="1" ht="12.75" customHeight="1">
      <c r="A123" s="64">
        <v>6521</v>
      </c>
      <c r="B123" s="65" t="s">
        <v>305</v>
      </c>
      <c r="C123" s="72">
        <v>108</v>
      </c>
      <c r="D123" s="108"/>
      <c r="E123" s="4"/>
      <c r="F123" s="78">
        <f t="shared" si="2"/>
        <v>0</v>
      </c>
      <c r="G123" s="154"/>
      <c r="H123" s="58">
        <f>F123-'[1]PRRAS'!$E119</f>
        <v>0</v>
      </c>
    </row>
    <row r="124" spans="1:8" s="16" customFormat="1" ht="12.75" customHeight="1">
      <c r="A124" s="64">
        <v>6522</v>
      </c>
      <c r="B124" s="65" t="s">
        <v>174</v>
      </c>
      <c r="C124" s="72">
        <v>109</v>
      </c>
      <c r="D124" s="108"/>
      <c r="E124" s="4"/>
      <c r="F124" s="78">
        <f t="shared" si="2"/>
        <v>0</v>
      </c>
      <c r="G124" s="154"/>
      <c r="H124" s="58">
        <f>F124-'[1]PRRAS'!$E120</f>
        <v>0</v>
      </c>
    </row>
    <row r="125" spans="1:8" s="16" customFormat="1" ht="12.75" customHeight="1">
      <c r="A125" s="64">
        <v>6524</v>
      </c>
      <c r="B125" s="65" t="s">
        <v>306</v>
      </c>
      <c r="C125" s="72">
        <v>110</v>
      </c>
      <c r="D125" s="108"/>
      <c r="E125" s="4"/>
      <c r="F125" s="78">
        <f t="shared" si="2"/>
        <v>0</v>
      </c>
      <c r="G125" s="154"/>
      <c r="H125" s="58">
        <f>F125-'[1]PRRAS'!$E121</f>
        <v>0</v>
      </c>
    </row>
    <row r="126" spans="1:8" s="16" customFormat="1" ht="12.75" customHeight="1">
      <c r="A126" s="64">
        <v>6525</v>
      </c>
      <c r="B126" s="65" t="s">
        <v>307</v>
      </c>
      <c r="C126" s="72">
        <v>111</v>
      </c>
      <c r="D126" s="108"/>
      <c r="E126" s="4"/>
      <c r="F126" s="78">
        <f t="shared" si="2"/>
        <v>0</v>
      </c>
      <c r="G126" s="154"/>
      <c r="H126" s="58">
        <f>F126-'[1]PRRAS'!$E122</f>
        <v>0</v>
      </c>
    </row>
    <row r="127" spans="1:8" s="16" customFormat="1" ht="12.75" customHeight="1">
      <c r="A127" s="64">
        <v>6526</v>
      </c>
      <c r="B127" s="65" t="s">
        <v>308</v>
      </c>
      <c r="C127" s="72">
        <v>112</v>
      </c>
      <c r="D127" s="108"/>
      <c r="E127" s="4">
        <v>757963</v>
      </c>
      <c r="F127" s="78">
        <f t="shared" si="2"/>
        <v>757963</v>
      </c>
      <c r="G127" s="154"/>
      <c r="H127" s="58">
        <f>F127-'[1]PRRAS'!$E123</f>
        <v>0</v>
      </c>
    </row>
    <row r="128" spans="1:8" s="16" customFormat="1" ht="12.75" customHeight="1">
      <c r="A128" s="64">
        <v>6527</v>
      </c>
      <c r="B128" s="65" t="s">
        <v>175</v>
      </c>
      <c r="C128" s="72">
        <v>113</v>
      </c>
      <c r="D128" s="108"/>
      <c r="E128" s="4"/>
      <c r="F128" s="78">
        <f t="shared" si="2"/>
        <v>0</v>
      </c>
      <c r="G128" s="154"/>
      <c r="H128" s="58">
        <f>F128-'[1]PRRAS'!$E124</f>
        <v>0</v>
      </c>
    </row>
    <row r="129" spans="1:8" s="16" customFormat="1" ht="22.5" customHeight="1">
      <c r="A129" s="64" t="s">
        <v>532</v>
      </c>
      <c r="B129" s="65" t="s">
        <v>665</v>
      </c>
      <c r="C129" s="72">
        <v>114</v>
      </c>
      <c r="D129" s="108"/>
      <c r="E129" s="4"/>
      <c r="F129" s="78">
        <f t="shared" si="2"/>
        <v>0</v>
      </c>
      <c r="G129" s="154"/>
      <c r="H129" s="58">
        <f>F129-'[1]PRRAS'!$E125</f>
        <v>0</v>
      </c>
    </row>
    <row r="130" spans="1:8" s="16" customFormat="1" ht="12.75" customHeight="1">
      <c r="A130" s="64">
        <v>653</v>
      </c>
      <c r="B130" s="65" t="s">
        <v>1008</v>
      </c>
      <c r="C130" s="72">
        <v>115</v>
      </c>
      <c r="D130" s="103">
        <f>SUM(D131:D133)</f>
        <v>0</v>
      </c>
      <c r="E130" s="34">
        <f>SUM(E131:E133)</f>
        <v>0</v>
      </c>
      <c r="F130" s="78">
        <f t="shared" si="2"/>
        <v>0</v>
      </c>
      <c r="G130" s="154"/>
      <c r="H130" s="58">
        <f>F130-'[1]PRRAS'!$E126</f>
        <v>0</v>
      </c>
    </row>
    <row r="131" spans="1:8" s="16" customFormat="1" ht="12.75" customHeight="1">
      <c r="A131" s="64">
        <v>6531</v>
      </c>
      <c r="B131" s="65" t="s">
        <v>176</v>
      </c>
      <c r="C131" s="72">
        <v>116</v>
      </c>
      <c r="D131" s="108"/>
      <c r="E131" s="4"/>
      <c r="F131" s="78">
        <f t="shared" si="2"/>
        <v>0</v>
      </c>
      <c r="G131" s="154"/>
      <c r="H131" s="58">
        <f>F131-'[1]PRRAS'!$E127</f>
        <v>0</v>
      </c>
    </row>
    <row r="132" spans="1:8" s="16" customFormat="1" ht="12.75" customHeight="1">
      <c r="A132" s="64">
        <v>6532</v>
      </c>
      <c r="B132" s="65" t="s">
        <v>177</v>
      </c>
      <c r="C132" s="72">
        <v>117</v>
      </c>
      <c r="D132" s="108"/>
      <c r="E132" s="4"/>
      <c r="F132" s="78">
        <f t="shared" si="2"/>
        <v>0</v>
      </c>
      <c r="G132" s="154"/>
      <c r="H132" s="58">
        <f>F132-'[1]PRRAS'!$E128</f>
        <v>0</v>
      </c>
    </row>
    <row r="133" spans="1:8" s="35" customFormat="1" ht="12.75" customHeight="1">
      <c r="A133" s="64">
        <v>6533</v>
      </c>
      <c r="B133" s="65" t="s">
        <v>178</v>
      </c>
      <c r="C133" s="72">
        <v>118</v>
      </c>
      <c r="D133" s="108"/>
      <c r="E133" s="4"/>
      <c r="F133" s="78">
        <f t="shared" si="2"/>
        <v>0</v>
      </c>
      <c r="G133" s="181"/>
      <c r="H133" s="58">
        <f>F133-'[1]PRRAS'!$E129</f>
        <v>0</v>
      </c>
    </row>
    <row r="134" spans="1:8" s="35" customFormat="1" ht="12.75" customHeight="1">
      <c r="A134" s="64">
        <v>66</v>
      </c>
      <c r="B134" s="66" t="s">
        <v>1101</v>
      </c>
      <c r="C134" s="72">
        <v>119</v>
      </c>
      <c r="D134" s="103">
        <f>SUM(D135,D138)</f>
        <v>0</v>
      </c>
      <c r="E134" s="34">
        <f>SUM(E135,E138)</f>
        <v>24112</v>
      </c>
      <c r="F134" s="78">
        <f t="shared" si="2"/>
        <v>24112</v>
      </c>
      <c r="G134" s="181"/>
      <c r="H134" s="58">
        <f>F134-'[1]PRRAS'!$E130</f>
        <v>0</v>
      </c>
    </row>
    <row r="135" spans="1:8" s="35" customFormat="1" ht="12.75" customHeight="1">
      <c r="A135" s="64">
        <v>661</v>
      </c>
      <c r="B135" s="65" t="s">
        <v>1009</v>
      </c>
      <c r="C135" s="72">
        <v>120</v>
      </c>
      <c r="D135" s="103">
        <f>SUM(D136:D137)</f>
        <v>0</v>
      </c>
      <c r="E135" s="34">
        <f>SUM(E136:E137)</f>
        <v>0</v>
      </c>
      <c r="F135" s="78">
        <f t="shared" si="2"/>
        <v>0</v>
      </c>
      <c r="G135" s="181"/>
      <c r="H135" s="58">
        <f>F135-'[1]PRRAS'!$E131</f>
        <v>0</v>
      </c>
    </row>
    <row r="136" spans="1:8" s="35" customFormat="1" ht="12.75" customHeight="1">
      <c r="A136" s="64">
        <v>6614</v>
      </c>
      <c r="B136" s="65" t="s">
        <v>179</v>
      </c>
      <c r="C136" s="72">
        <v>121</v>
      </c>
      <c r="D136" s="108"/>
      <c r="E136" s="4"/>
      <c r="F136" s="78">
        <f t="shared" si="2"/>
        <v>0</v>
      </c>
      <c r="G136" s="182"/>
      <c r="H136" s="58">
        <f>F136-'[1]PRRAS'!$E132</f>
        <v>0</v>
      </c>
    </row>
    <row r="137" spans="1:8" s="35" customFormat="1" ht="12.75" customHeight="1">
      <c r="A137" s="64">
        <v>6615</v>
      </c>
      <c r="B137" s="65" t="s">
        <v>180</v>
      </c>
      <c r="C137" s="72">
        <v>122</v>
      </c>
      <c r="D137" s="108"/>
      <c r="E137" s="4"/>
      <c r="F137" s="78">
        <f t="shared" si="2"/>
        <v>0</v>
      </c>
      <c r="G137" s="181"/>
      <c r="H137" s="58">
        <f>F137-'[1]PRRAS'!$E133</f>
        <v>0</v>
      </c>
    </row>
    <row r="138" spans="1:8" s="35" customFormat="1" ht="12.75" customHeight="1">
      <c r="A138" s="64">
        <v>663</v>
      </c>
      <c r="B138" s="66" t="s">
        <v>1102</v>
      </c>
      <c r="C138" s="72">
        <v>123</v>
      </c>
      <c r="D138" s="103">
        <f>SUM(D139:D142)</f>
        <v>0</v>
      </c>
      <c r="E138" s="34">
        <f>SUM(E139:E142)</f>
        <v>24112</v>
      </c>
      <c r="F138" s="78">
        <f>SUM(D138:E138)</f>
        <v>24112</v>
      </c>
      <c r="G138" s="181"/>
      <c r="H138" s="58">
        <f>F138-'[1]PRRAS'!$E134</f>
        <v>0</v>
      </c>
    </row>
    <row r="139" spans="1:8" s="35" customFormat="1" ht="12.75" customHeight="1">
      <c r="A139" s="64">
        <v>6631</v>
      </c>
      <c r="B139" s="65" t="s">
        <v>311</v>
      </c>
      <c r="C139" s="72">
        <v>124</v>
      </c>
      <c r="D139" s="108"/>
      <c r="E139" s="4">
        <v>20152</v>
      </c>
      <c r="F139" s="78">
        <f>SUM(D139:E139)</f>
        <v>20152</v>
      </c>
      <c r="G139" s="181"/>
      <c r="H139" s="58">
        <f>F139-'[1]PRRAS'!$E135</f>
        <v>0</v>
      </c>
    </row>
    <row r="140" spans="1:8" s="35" customFormat="1" ht="12.75" customHeight="1" thickBot="1">
      <c r="A140" s="67">
        <v>6632</v>
      </c>
      <c r="B140" s="122" t="s">
        <v>312</v>
      </c>
      <c r="C140" s="76">
        <v>125</v>
      </c>
      <c r="D140" s="118"/>
      <c r="E140" s="69">
        <v>3960</v>
      </c>
      <c r="F140" s="119">
        <f aca="true" t="shared" si="3" ref="F140:F205">SUM(D140:E140)</f>
        <v>3960</v>
      </c>
      <c r="G140" s="184"/>
      <c r="H140" s="120">
        <f>F140-'[1]PRRAS'!$E136</f>
        <v>0</v>
      </c>
    </row>
    <row r="141" spans="1:8" s="35" customFormat="1" ht="26.25" customHeight="1" thickTop="1">
      <c r="A141" s="63" t="s">
        <v>766</v>
      </c>
      <c r="B141" s="185" t="s">
        <v>768</v>
      </c>
      <c r="C141" s="249">
        <v>126</v>
      </c>
      <c r="D141" s="176"/>
      <c r="E141" s="177"/>
      <c r="F141" s="81">
        <f t="shared" si="3"/>
        <v>0</v>
      </c>
      <c r="G141" s="186"/>
      <c r="H141" s="179">
        <f>F141-'[1]PRRAS'!$E137</f>
        <v>0</v>
      </c>
    </row>
    <row r="142" spans="1:8" s="35" customFormat="1" ht="22.5" customHeight="1">
      <c r="A142" s="64" t="s">
        <v>767</v>
      </c>
      <c r="B142" s="172" t="s">
        <v>769</v>
      </c>
      <c r="C142" s="72">
        <v>127</v>
      </c>
      <c r="D142" s="108"/>
      <c r="E142" s="4"/>
      <c r="F142" s="78">
        <f t="shared" si="3"/>
        <v>0</v>
      </c>
      <c r="G142" s="181"/>
      <c r="H142" s="58">
        <f>F142-'[1]PRRAS'!$E138</f>
        <v>0</v>
      </c>
    </row>
    <row r="143" spans="1:8" s="35" customFormat="1" ht="24">
      <c r="A143" s="64">
        <v>67</v>
      </c>
      <c r="B143" s="65" t="s">
        <v>1010</v>
      </c>
      <c r="C143" s="72">
        <v>128</v>
      </c>
      <c r="D143" s="103">
        <f>SUM(D144,D148)</f>
        <v>1121147</v>
      </c>
      <c r="E143" s="34">
        <f>SUM(E144,E148)</f>
        <v>0</v>
      </c>
      <c r="F143" s="78">
        <f t="shared" si="3"/>
        <v>1121147</v>
      </c>
      <c r="G143" s="181"/>
      <c r="H143" s="58">
        <f>F143-'[1]PRRAS'!$E139</f>
        <v>0</v>
      </c>
    </row>
    <row r="144" spans="1:8" s="16" customFormat="1" ht="26.25" customHeight="1">
      <c r="A144" s="64">
        <v>671</v>
      </c>
      <c r="B144" s="65" t="s">
        <v>1103</v>
      </c>
      <c r="C144" s="72">
        <v>129</v>
      </c>
      <c r="D144" s="103">
        <f>SUM(D145:D147)</f>
        <v>1121147</v>
      </c>
      <c r="E144" s="257">
        <f>SUM(E145:E147)</f>
        <v>0</v>
      </c>
      <c r="F144" s="78">
        <f>SUM(D144:E144)</f>
        <v>1121147</v>
      </c>
      <c r="G144" s="154"/>
      <c r="H144" s="58">
        <f>F144-'[1]PRRAS'!$E140</f>
        <v>0</v>
      </c>
    </row>
    <row r="145" spans="1:8" s="16" customFormat="1" ht="12.75" customHeight="1">
      <c r="A145" s="64">
        <v>6711</v>
      </c>
      <c r="B145" s="65" t="s">
        <v>693</v>
      </c>
      <c r="C145" s="72">
        <v>130</v>
      </c>
      <c r="D145" s="108">
        <v>1012946</v>
      </c>
      <c r="E145" s="4"/>
      <c r="F145" s="78">
        <f t="shared" si="3"/>
        <v>1012946</v>
      </c>
      <c r="G145" s="154"/>
      <c r="H145" s="58">
        <f>F145-'[1]PRRAS'!$E141</f>
        <v>0</v>
      </c>
    </row>
    <row r="146" spans="1:8" s="16" customFormat="1" ht="21" customHeight="1">
      <c r="A146" s="64">
        <v>6712</v>
      </c>
      <c r="B146" s="65" t="s">
        <v>533</v>
      </c>
      <c r="C146" s="72">
        <v>131</v>
      </c>
      <c r="D146" s="108">
        <v>108201</v>
      </c>
      <c r="E146" s="4"/>
      <c r="F146" s="78">
        <f t="shared" si="3"/>
        <v>108201</v>
      </c>
      <c r="G146" s="154"/>
      <c r="H146" s="58">
        <f>F146-'[1]PRRAS'!$E142</f>
        <v>0</v>
      </c>
    </row>
    <row r="147" spans="1:8" s="16" customFormat="1" ht="24">
      <c r="A147" s="64" t="s">
        <v>534</v>
      </c>
      <c r="B147" s="65" t="s">
        <v>535</v>
      </c>
      <c r="C147" s="72">
        <v>132</v>
      </c>
      <c r="D147" s="108"/>
      <c r="E147" s="4"/>
      <c r="F147" s="78">
        <f t="shared" si="3"/>
        <v>0</v>
      </c>
      <c r="G147" s="154"/>
      <c r="H147" s="58">
        <f>F147-'[1]PRRAS'!$E143</f>
        <v>0</v>
      </c>
    </row>
    <row r="148" spans="1:8" s="16" customFormat="1" ht="13.5" customHeight="1">
      <c r="A148" s="64" t="s">
        <v>536</v>
      </c>
      <c r="B148" s="65" t="s">
        <v>694</v>
      </c>
      <c r="C148" s="72">
        <v>133</v>
      </c>
      <c r="D148" s="108"/>
      <c r="E148" s="4"/>
      <c r="F148" s="78">
        <f t="shared" si="3"/>
        <v>0</v>
      </c>
      <c r="G148" s="154"/>
      <c r="H148" s="58">
        <f>F148-'[1]PRRAS'!$E144</f>
        <v>0</v>
      </c>
    </row>
    <row r="149" spans="1:8" s="16" customFormat="1" ht="12.75" customHeight="1">
      <c r="A149" s="64">
        <v>68</v>
      </c>
      <c r="B149" s="65" t="s">
        <v>1011</v>
      </c>
      <c r="C149" s="72">
        <v>134</v>
      </c>
      <c r="D149" s="103">
        <f>SUM(D150,D160)</f>
        <v>0</v>
      </c>
      <c r="E149" s="34">
        <f>SUM(E150,E160)</f>
        <v>0</v>
      </c>
      <c r="F149" s="78">
        <f t="shared" si="3"/>
        <v>0</v>
      </c>
      <c r="G149" s="154"/>
      <c r="H149" s="58">
        <f>F149-'[1]PRRAS'!$E145</f>
        <v>0</v>
      </c>
    </row>
    <row r="150" spans="1:8" s="16" customFormat="1" ht="12.75" customHeight="1">
      <c r="A150" s="64">
        <v>681</v>
      </c>
      <c r="B150" s="65" t="s">
        <v>1012</v>
      </c>
      <c r="C150" s="72">
        <v>135</v>
      </c>
      <c r="D150" s="103">
        <f>SUM(D151:D159)</f>
        <v>0</v>
      </c>
      <c r="E150" s="34">
        <f>SUM(E151:E159)</f>
        <v>0</v>
      </c>
      <c r="F150" s="78">
        <f t="shared" si="3"/>
        <v>0</v>
      </c>
      <c r="G150" s="154"/>
      <c r="H150" s="58">
        <f>F150-'[1]PRRAS'!$E146</f>
        <v>0</v>
      </c>
    </row>
    <row r="151" spans="1:8" ht="12.75" customHeight="1">
      <c r="A151" s="64">
        <v>6811</v>
      </c>
      <c r="B151" s="65" t="s">
        <v>181</v>
      </c>
      <c r="C151" s="72">
        <v>136</v>
      </c>
      <c r="D151" s="108"/>
      <c r="E151" s="4"/>
      <c r="F151" s="78">
        <f t="shared" si="3"/>
        <v>0</v>
      </c>
      <c r="G151" s="154"/>
      <c r="H151" s="58">
        <f>F151-'[1]PRRAS'!$E147</f>
        <v>0</v>
      </c>
    </row>
    <row r="152" spans="1:8" s="16" customFormat="1" ht="12.75" customHeight="1">
      <c r="A152" s="64">
        <v>6812</v>
      </c>
      <c r="B152" s="65" t="s">
        <v>309</v>
      </c>
      <c r="C152" s="72">
        <v>137</v>
      </c>
      <c r="D152" s="108"/>
      <c r="E152" s="4"/>
      <c r="F152" s="78">
        <f t="shared" si="3"/>
        <v>0</v>
      </c>
      <c r="G152" s="154"/>
      <c r="H152" s="58">
        <f>F152-'[1]PRRAS'!$E148</f>
        <v>0</v>
      </c>
    </row>
    <row r="153" spans="1:8" s="16" customFormat="1" ht="12.75" customHeight="1">
      <c r="A153" s="64">
        <v>6813</v>
      </c>
      <c r="B153" s="65" t="s">
        <v>182</v>
      </c>
      <c r="C153" s="72">
        <v>138</v>
      </c>
      <c r="D153" s="108"/>
      <c r="E153" s="4"/>
      <c r="F153" s="78">
        <f t="shared" si="3"/>
        <v>0</v>
      </c>
      <c r="G153" s="154"/>
      <c r="H153" s="58">
        <f>F153-'[1]PRRAS'!$E149</f>
        <v>0</v>
      </c>
    </row>
    <row r="154" spans="1:8" s="16" customFormat="1" ht="12.75" customHeight="1">
      <c r="A154" s="64">
        <v>6814</v>
      </c>
      <c r="B154" s="65" t="s">
        <v>183</v>
      </c>
      <c r="C154" s="72">
        <v>139</v>
      </c>
      <c r="D154" s="108"/>
      <c r="E154" s="4"/>
      <c r="F154" s="78">
        <f t="shared" si="3"/>
        <v>0</v>
      </c>
      <c r="G154" s="154"/>
      <c r="H154" s="58">
        <f>F154-'[1]PRRAS'!$E150</f>
        <v>0</v>
      </c>
    </row>
    <row r="155" spans="1:8" s="16" customFormat="1" ht="12.75" customHeight="1">
      <c r="A155" s="64">
        <v>6815</v>
      </c>
      <c r="B155" s="65" t="s">
        <v>537</v>
      </c>
      <c r="C155" s="72">
        <v>140</v>
      </c>
      <c r="D155" s="108"/>
      <c r="E155" s="4"/>
      <c r="F155" s="78">
        <f t="shared" si="3"/>
        <v>0</v>
      </c>
      <c r="G155" s="154"/>
      <c r="H155" s="58">
        <f>F155-'[1]PRRAS'!$E151</f>
        <v>0</v>
      </c>
    </row>
    <row r="156" spans="1:8" s="35" customFormat="1" ht="12.75" customHeight="1">
      <c r="A156" s="64">
        <v>6816</v>
      </c>
      <c r="B156" s="65" t="s">
        <v>184</v>
      </c>
      <c r="C156" s="72">
        <v>141</v>
      </c>
      <c r="D156" s="108"/>
      <c r="E156" s="4"/>
      <c r="F156" s="78">
        <f t="shared" si="3"/>
        <v>0</v>
      </c>
      <c r="G156" s="181"/>
      <c r="H156" s="58">
        <f>F156-'[1]PRRAS'!$E152</f>
        <v>0</v>
      </c>
    </row>
    <row r="157" spans="1:8" s="16" customFormat="1" ht="12.75" customHeight="1">
      <c r="A157" s="64">
        <v>6817</v>
      </c>
      <c r="B157" s="65" t="s">
        <v>185</v>
      </c>
      <c r="C157" s="72">
        <v>142</v>
      </c>
      <c r="D157" s="108"/>
      <c r="E157" s="4"/>
      <c r="F157" s="78">
        <f t="shared" si="3"/>
        <v>0</v>
      </c>
      <c r="G157" s="154"/>
      <c r="H157" s="58">
        <f>F157-'[1]PRRAS'!$E153</f>
        <v>0</v>
      </c>
    </row>
    <row r="158" spans="1:8" s="16" customFormat="1" ht="12.75" customHeight="1">
      <c r="A158" s="64">
        <v>6818</v>
      </c>
      <c r="B158" s="65" t="s">
        <v>186</v>
      </c>
      <c r="C158" s="72">
        <v>143</v>
      </c>
      <c r="D158" s="108"/>
      <c r="E158" s="4"/>
      <c r="F158" s="78">
        <f t="shared" si="3"/>
        <v>0</v>
      </c>
      <c r="G158" s="154"/>
      <c r="H158" s="58">
        <f>F158-'[1]PRRAS'!$E154</f>
        <v>0</v>
      </c>
    </row>
    <row r="159" spans="1:8" s="16" customFormat="1" ht="12.75" customHeight="1">
      <c r="A159" s="64">
        <v>6819</v>
      </c>
      <c r="B159" s="65" t="s">
        <v>310</v>
      </c>
      <c r="C159" s="72">
        <v>144</v>
      </c>
      <c r="D159" s="108"/>
      <c r="E159" s="4"/>
      <c r="F159" s="78">
        <f t="shared" si="3"/>
        <v>0</v>
      </c>
      <c r="G159" s="154"/>
      <c r="H159" s="58">
        <f>F159-'[1]PRRAS'!$E155</f>
        <v>0</v>
      </c>
    </row>
    <row r="160" spans="1:8" s="16" customFormat="1" ht="12.75" customHeight="1">
      <c r="A160" s="64">
        <v>683</v>
      </c>
      <c r="B160" s="65" t="s">
        <v>187</v>
      </c>
      <c r="C160" s="72">
        <v>145</v>
      </c>
      <c r="D160" s="108"/>
      <c r="E160" s="4"/>
      <c r="F160" s="78">
        <f t="shared" si="3"/>
        <v>0</v>
      </c>
      <c r="G160" s="154"/>
      <c r="H160" s="58">
        <f>F160-'[1]PRRAS'!$E156</f>
        <v>0</v>
      </c>
    </row>
    <row r="161" spans="1:8" s="16" customFormat="1" ht="12.75">
      <c r="A161" s="64">
        <v>3</v>
      </c>
      <c r="B161" s="65" t="s">
        <v>1013</v>
      </c>
      <c r="C161" s="72">
        <v>146</v>
      </c>
      <c r="D161" s="103">
        <f>SUM(D162,D173,D206,D225,D234,D262,D273)</f>
        <v>988087</v>
      </c>
      <c r="E161" s="34">
        <f>SUM(E162,E173,E206,E225,E234,E262,E273)</f>
        <v>7996694</v>
      </c>
      <c r="F161" s="78">
        <f>SUM(D161:E161)</f>
        <v>8984781</v>
      </c>
      <c r="G161" s="154"/>
      <c r="H161" s="58">
        <f>F161-'[1]PRRAS'!$E157</f>
        <v>0</v>
      </c>
    </row>
    <row r="162" spans="1:8" s="16" customFormat="1" ht="12.75" customHeight="1">
      <c r="A162" s="64">
        <v>31</v>
      </c>
      <c r="B162" s="65" t="s">
        <v>1014</v>
      </c>
      <c r="C162" s="72">
        <v>147</v>
      </c>
      <c r="D162" s="103">
        <f>SUM(D163,D168,D169)</f>
        <v>396229</v>
      </c>
      <c r="E162" s="34">
        <f>SUM(E163,E168,E169)</f>
        <v>7180454</v>
      </c>
      <c r="F162" s="78">
        <f t="shared" si="3"/>
        <v>7576683</v>
      </c>
      <c r="G162" s="154"/>
      <c r="H162" s="58">
        <f>F162-'[1]PRRAS'!$E158</f>
        <v>0</v>
      </c>
    </row>
    <row r="163" spans="1:8" s="16" customFormat="1" ht="12.75" customHeight="1">
      <c r="A163" s="64">
        <v>311</v>
      </c>
      <c r="B163" s="65" t="s">
        <v>1015</v>
      </c>
      <c r="C163" s="72">
        <v>148</v>
      </c>
      <c r="D163" s="103">
        <f>SUM(D164:D167)</f>
        <v>288283</v>
      </c>
      <c r="E163" s="34">
        <f>SUM(E164:E167)</f>
        <v>6023213</v>
      </c>
      <c r="F163" s="78">
        <f t="shared" si="3"/>
        <v>6311496</v>
      </c>
      <c r="G163" s="154"/>
      <c r="H163" s="58">
        <f>F163-'[1]PRRAS'!$E159</f>
        <v>0</v>
      </c>
    </row>
    <row r="164" spans="1:8" s="16" customFormat="1" ht="12.75" customHeight="1">
      <c r="A164" s="64">
        <v>3111</v>
      </c>
      <c r="B164" s="65" t="s">
        <v>313</v>
      </c>
      <c r="C164" s="72">
        <v>149</v>
      </c>
      <c r="D164" s="108">
        <v>288283</v>
      </c>
      <c r="E164" s="4">
        <v>6023213</v>
      </c>
      <c r="F164" s="78">
        <f t="shared" si="3"/>
        <v>6311496</v>
      </c>
      <c r="G164" s="154"/>
      <c r="H164" s="58">
        <f>F164-'[1]PRRAS'!$E160</f>
        <v>0</v>
      </c>
    </row>
    <row r="165" spans="1:8" s="16" customFormat="1" ht="12.75" customHeight="1">
      <c r="A165" s="64">
        <v>3112</v>
      </c>
      <c r="B165" s="65" t="s">
        <v>314</v>
      </c>
      <c r="C165" s="72">
        <v>150</v>
      </c>
      <c r="D165" s="108"/>
      <c r="E165" s="4"/>
      <c r="F165" s="78">
        <f t="shared" si="3"/>
        <v>0</v>
      </c>
      <c r="G165" s="154"/>
      <c r="H165" s="58">
        <f>F165-'[1]PRRAS'!$E161</f>
        <v>0</v>
      </c>
    </row>
    <row r="166" spans="1:8" s="16" customFormat="1" ht="12.75" customHeight="1">
      <c r="A166" s="64">
        <v>3113</v>
      </c>
      <c r="B166" s="65" t="s">
        <v>315</v>
      </c>
      <c r="C166" s="72">
        <v>151</v>
      </c>
      <c r="D166" s="108"/>
      <c r="E166" s="4"/>
      <c r="F166" s="78">
        <f t="shared" si="3"/>
        <v>0</v>
      </c>
      <c r="G166" s="154"/>
      <c r="H166" s="58">
        <f>F166-'[1]PRRAS'!$E162</f>
        <v>0</v>
      </c>
    </row>
    <row r="167" spans="1:8" s="16" customFormat="1" ht="12.75" customHeight="1">
      <c r="A167" s="64">
        <v>3114</v>
      </c>
      <c r="B167" s="65" t="s">
        <v>316</v>
      </c>
      <c r="C167" s="72">
        <v>152</v>
      </c>
      <c r="D167" s="108"/>
      <c r="E167" s="4"/>
      <c r="F167" s="78">
        <f t="shared" si="3"/>
        <v>0</v>
      </c>
      <c r="G167" s="154"/>
      <c r="H167" s="58">
        <f>F167-'[1]PRRAS'!$E163</f>
        <v>0</v>
      </c>
    </row>
    <row r="168" spans="1:8" s="16" customFormat="1" ht="12.75" customHeight="1">
      <c r="A168" s="64">
        <v>312</v>
      </c>
      <c r="B168" s="65" t="s">
        <v>317</v>
      </c>
      <c r="C168" s="72">
        <v>153</v>
      </c>
      <c r="D168" s="108">
        <v>19817</v>
      </c>
      <c r="E168" s="4">
        <v>239995</v>
      </c>
      <c r="F168" s="78">
        <f t="shared" si="3"/>
        <v>259812</v>
      </c>
      <c r="G168" s="154"/>
      <c r="H168" s="58">
        <f>F168-'[1]PRRAS'!$E164</f>
        <v>0</v>
      </c>
    </row>
    <row r="169" spans="1:8" s="16" customFormat="1" ht="12.75" customHeight="1">
      <c r="A169" s="64">
        <v>313</v>
      </c>
      <c r="B169" s="65" t="s">
        <v>1016</v>
      </c>
      <c r="C169" s="72">
        <v>154</v>
      </c>
      <c r="D169" s="103">
        <f>SUM(D170:D172)</f>
        <v>88129</v>
      </c>
      <c r="E169" s="34">
        <f>SUM(E170:E172)</f>
        <v>917246</v>
      </c>
      <c r="F169" s="78">
        <f t="shared" si="3"/>
        <v>1005375</v>
      </c>
      <c r="G169" s="154"/>
      <c r="H169" s="58">
        <f>F169-'[1]PRRAS'!$E165</f>
        <v>0</v>
      </c>
    </row>
    <row r="170" spans="1:8" s="16" customFormat="1" ht="12.75" customHeight="1">
      <c r="A170" s="64">
        <v>3131</v>
      </c>
      <c r="B170" s="65" t="s">
        <v>188</v>
      </c>
      <c r="C170" s="72">
        <v>155</v>
      </c>
      <c r="D170" s="108"/>
      <c r="E170" s="4"/>
      <c r="F170" s="78">
        <f t="shared" si="3"/>
        <v>0</v>
      </c>
      <c r="G170" s="154"/>
      <c r="H170" s="58">
        <f>F170-'[1]PRRAS'!$E166</f>
        <v>0</v>
      </c>
    </row>
    <row r="171" spans="1:8" s="16" customFormat="1" ht="12.75" customHeight="1">
      <c r="A171" s="64">
        <v>3132</v>
      </c>
      <c r="B171" s="65" t="s">
        <v>189</v>
      </c>
      <c r="C171" s="72">
        <v>156</v>
      </c>
      <c r="D171" s="108">
        <v>88129</v>
      </c>
      <c r="E171" s="4">
        <v>917246</v>
      </c>
      <c r="F171" s="78">
        <f t="shared" si="3"/>
        <v>1005375</v>
      </c>
      <c r="G171" s="154"/>
      <c r="H171" s="58">
        <f>F171-'[1]PRRAS'!$E167</f>
        <v>0</v>
      </c>
    </row>
    <row r="172" spans="1:8" s="16" customFormat="1" ht="12.75" customHeight="1" thickBot="1">
      <c r="A172" s="67">
        <v>3133</v>
      </c>
      <c r="B172" s="68" t="s">
        <v>157</v>
      </c>
      <c r="C172" s="76">
        <v>157</v>
      </c>
      <c r="D172" s="118"/>
      <c r="E172" s="69"/>
      <c r="F172" s="119">
        <f t="shared" si="3"/>
        <v>0</v>
      </c>
      <c r="G172" s="155"/>
      <c r="H172" s="120">
        <f>F172-'[1]PRRAS'!$E168</f>
        <v>0</v>
      </c>
    </row>
    <row r="173" spans="1:8" s="16" customFormat="1" ht="12.75" customHeight="1" thickTop="1">
      <c r="A173" s="99">
        <v>32</v>
      </c>
      <c r="B173" s="93" t="s">
        <v>1017</v>
      </c>
      <c r="C173" s="94">
        <v>158</v>
      </c>
      <c r="D173" s="121">
        <f>SUM(D174,D179,D187,D197,D198)</f>
        <v>589015</v>
      </c>
      <c r="E173" s="96">
        <f>SUM(E174,E179,E187,E197,E198)</f>
        <v>726925</v>
      </c>
      <c r="F173" s="117">
        <f t="shared" si="3"/>
        <v>1315940</v>
      </c>
      <c r="G173" s="174"/>
      <c r="H173" s="62">
        <f>F173-'[1]PRRAS'!$E169</f>
        <v>0</v>
      </c>
    </row>
    <row r="174" spans="1:8" s="16" customFormat="1" ht="12.75" customHeight="1">
      <c r="A174" s="64">
        <v>321</v>
      </c>
      <c r="B174" s="65" t="s">
        <v>1018</v>
      </c>
      <c r="C174" s="72">
        <v>159</v>
      </c>
      <c r="D174" s="103">
        <f>SUM(D175:D178)</f>
        <v>24651</v>
      </c>
      <c r="E174" s="34">
        <f>SUM(E175:E178)</f>
        <v>112290</v>
      </c>
      <c r="F174" s="78">
        <f t="shared" si="3"/>
        <v>136941</v>
      </c>
      <c r="G174" s="154"/>
      <c r="H174" s="58">
        <f>F174-'[1]PRRAS'!$E170</f>
        <v>0</v>
      </c>
    </row>
    <row r="175" spans="1:8" s="16" customFormat="1" ht="12.75" customHeight="1">
      <c r="A175" s="64">
        <v>3211</v>
      </c>
      <c r="B175" s="65" t="s">
        <v>318</v>
      </c>
      <c r="C175" s="72">
        <v>160</v>
      </c>
      <c r="D175" s="108">
        <v>13353</v>
      </c>
      <c r="E175" s="4"/>
      <c r="F175" s="78">
        <f t="shared" si="3"/>
        <v>13353</v>
      </c>
      <c r="G175" s="154"/>
      <c r="H175" s="58">
        <f>F175-'[1]PRRAS'!$E171</f>
        <v>0</v>
      </c>
    </row>
    <row r="176" spans="1:8" s="16" customFormat="1" ht="12.75" customHeight="1">
      <c r="A176" s="64">
        <v>3212</v>
      </c>
      <c r="B176" s="65" t="s">
        <v>319</v>
      </c>
      <c r="C176" s="72">
        <v>161</v>
      </c>
      <c r="D176" s="108">
        <v>8848</v>
      </c>
      <c r="E176" s="4">
        <v>112290</v>
      </c>
      <c r="F176" s="78">
        <f t="shared" si="3"/>
        <v>121138</v>
      </c>
      <c r="G176" s="154"/>
      <c r="H176" s="58">
        <f>F176-'[1]PRRAS'!$E172</f>
        <v>0</v>
      </c>
    </row>
    <row r="177" spans="1:8" s="16" customFormat="1" ht="12.75" customHeight="1">
      <c r="A177" s="64">
        <v>3213</v>
      </c>
      <c r="B177" s="65" t="s">
        <v>320</v>
      </c>
      <c r="C177" s="72">
        <v>162</v>
      </c>
      <c r="D177" s="108">
        <v>2450</v>
      </c>
      <c r="E177" s="4"/>
      <c r="F177" s="78">
        <f t="shared" si="3"/>
        <v>2450</v>
      </c>
      <c r="G177" s="154"/>
      <c r="H177" s="58">
        <f>F177-'[1]PRRAS'!$E173</f>
        <v>0</v>
      </c>
    </row>
    <row r="178" spans="1:8" s="16" customFormat="1" ht="12.75" customHeight="1">
      <c r="A178" s="64">
        <v>3214</v>
      </c>
      <c r="B178" s="65" t="s">
        <v>190</v>
      </c>
      <c r="C178" s="72">
        <v>163</v>
      </c>
      <c r="D178" s="108"/>
      <c r="E178" s="4"/>
      <c r="F178" s="78">
        <f t="shared" si="3"/>
        <v>0</v>
      </c>
      <c r="G178" s="154"/>
      <c r="H178" s="58">
        <f>F178-'[1]PRRAS'!$E174</f>
        <v>0</v>
      </c>
    </row>
    <row r="179" spans="1:8" s="16" customFormat="1" ht="12.75" customHeight="1">
      <c r="A179" s="64">
        <v>322</v>
      </c>
      <c r="B179" s="65" t="s">
        <v>1019</v>
      </c>
      <c r="C179" s="72">
        <v>164</v>
      </c>
      <c r="D179" s="103">
        <f>SUM(D180:D186)</f>
        <v>240814</v>
      </c>
      <c r="E179" s="34">
        <f>SUM(E180:E186)</f>
        <v>552321</v>
      </c>
      <c r="F179" s="78">
        <f t="shared" si="3"/>
        <v>793135</v>
      </c>
      <c r="G179" s="154"/>
      <c r="H179" s="58">
        <f>F179-'[1]PRRAS'!$E175</f>
        <v>0</v>
      </c>
    </row>
    <row r="180" spans="1:8" s="16" customFormat="1" ht="12.75" customHeight="1">
      <c r="A180" s="64">
        <v>3221</v>
      </c>
      <c r="B180" s="65" t="s">
        <v>321</v>
      </c>
      <c r="C180" s="72">
        <v>165</v>
      </c>
      <c r="D180" s="108">
        <v>107336</v>
      </c>
      <c r="E180" s="4">
        <v>19848</v>
      </c>
      <c r="F180" s="78">
        <f t="shared" si="3"/>
        <v>127184</v>
      </c>
      <c r="G180" s="154"/>
      <c r="H180" s="58">
        <f>F180-'[1]PRRAS'!$E176</f>
        <v>0</v>
      </c>
    </row>
    <row r="181" spans="1:8" s="16" customFormat="1" ht="12.75" customHeight="1">
      <c r="A181" s="64">
        <v>3222</v>
      </c>
      <c r="B181" s="65" t="s">
        <v>57</v>
      </c>
      <c r="C181" s="72">
        <v>166</v>
      </c>
      <c r="D181" s="108"/>
      <c r="E181" s="4">
        <v>532473</v>
      </c>
      <c r="F181" s="78">
        <f t="shared" si="3"/>
        <v>532473</v>
      </c>
      <c r="G181" s="154"/>
      <c r="H181" s="58">
        <f>F181-'[1]PRRAS'!$E177</f>
        <v>0</v>
      </c>
    </row>
    <row r="182" spans="1:8" s="35" customFormat="1" ht="12.75" customHeight="1">
      <c r="A182" s="64">
        <v>3223</v>
      </c>
      <c r="B182" s="65" t="s">
        <v>58</v>
      </c>
      <c r="C182" s="72">
        <v>167</v>
      </c>
      <c r="D182" s="108">
        <v>115816</v>
      </c>
      <c r="E182" s="4"/>
      <c r="F182" s="78">
        <f t="shared" si="3"/>
        <v>115816</v>
      </c>
      <c r="G182" s="181"/>
      <c r="H182" s="58">
        <f>F182-'[1]PRRAS'!$E178</f>
        <v>0</v>
      </c>
    </row>
    <row r="183" spans="1:8" s="16" customFormat="1" ht="12.75" customHeight="1">
      <c r="A183" s="64">
        <v>3224</v>
      </c>
      <c r="B183" s="65" t="s">
        <v>380</v>
      </c>
      <c r="C183" s="72">
        <v>168</v>
      </c>
      <c r="D183" s="108">
        <v>8993</v>
      </c>
      <c r="E183" s="4"/>
      <c r="F183" s="78">
        <f t="shared" si="3"/>
        <v>8993</v>
      </c>
      <c r="G183" s="154"/>
      <c r="H183" s="58">
        <f>F183-'[1]PRRAS'!$E179</f>
        <v>0</v>
      </c>
    </row>
    <row r="184" spans="1:8" s="16" customFormat="1" ht="12.75" customHeight="1">
      <c r="A184" s="64">
        <v>3225</v>
      </c>
      <c r="B184" s="65" t="s">
        <v>59</v>
      </c>
      <c r="C184" s="72">
        <v>169</v>
      </c>
      <c r="D184" s="108">
        <v>5079</v>
      </c>
      <c r="E184" s="4"/>
      <c r="F184" s="78">
        <f t="shared" si="3"/>
        <v>5079</v>
      </c>
      <c r="G184" s="154"/>
      <c r="H184" s="58">
        <f>F184-'[1]PRRAS'!$E180</f>
        <v>0</v>
      </c>
    </row>
    <row r="185" spans="1:8" s="16" customFormat="1" ht="12.75" customHeight="1">
      <c r="A185" s="64">
        <v>3226</v>
      </c>
      <c r="B185" s="65" t="s">
        <v>538</v>
      </c>
      <c r="C185" s="72">
        <v>170</v>
      </c>
      <c r="D185" s="108"/>
      <c r="E185" s="4"/>
      <c r="F185" s="78">
        <f t="shared" si="3"/>
        <v>0</v>
      </c>
      <c r="G185" s="154"/>
      <c r="H185" s="58">
        <f>F185-'[1]PRRAS'!$E181</f>
        <v>0</v>
      </c>
    </row>
    <row r="186" spans="1:8" s="16" customFormat="1" ht="12.75" customHeight="1">
      <c r="A186" s="64">
        <v>3227</v>
      </c>
      <c r="B186" s="65" t="s">
        <v>191</v>
      </c>
      <c r="C186" s="72">
        <v>171</v>
      </c>
      <c r="D186" s="108">
        <v>3590</v>
      </c>
      <c r="E186" s="4"/>
      <c r="F186" s="78">
        <f t="shared" si="3"/>
        <v>3590</v>
      </c>
      <c r="G186" s="154"/>
      <c r="H186" s="58">
        <f>F186-'[1]PRRAS'!$E182</f>
        <v>0</v>
      </c>
    </row>
    <row r="187" spans="1:8" s="16" customFormat="1" ht="12.75" customHeight="1">
      <c r="A187" s="64">
        <v>323</v>
      </c>
      <c r="B187" s="65" t="s">
        <v>1020</v>
      </c>
      <c r="C187" s="72">
        <v>172</v>
      </c>
      <c r="D187" s="103">
        <f>SUM(D188:D196)</f>
        <v>287600</v>
      </c>
      <c r="E187" s="34">
        <f>SUM(E188:E196)</f>
        <v>41839</v>
      </c>
      <c r="F187" s="78">
        <f>SUM(D187:E187)</f>
        <v>329439</v>
      </c>
      <c r="G187" s="154"/>
      <c r="H187" s="58">
        <f>F187-'[1]PRRAS'!$E183</f>
        <v>0</v>
      </c>
    </row>
    <row r="188" spans="1:8" s="16" customFormat="1" ht="12.75" customHeight="1">
      <c r="A188" s="64">
        <v>3231</v>
      </c>
      <c r="B188" s="65" t="s">
        <v>60</v>
      </c>
      <c r="C188" s="72">
        <v>173</v>
      </c>
      <c r="D188" s="108">
        <v>50217</v>
      </c>
      <c r="E188" s="4">
        <v>38084</v>
      </c>
      <c r="F188" s="78">
        <f t="shared" si="3"/>
        <v>88301</v>
      </c>
      <c r="G188" s="154"/>
      <c r="H188" s="58">
        <f>F188-'[1]PRRAS'!$E184</f>
        <v>0</v>
      </c>
    </row>
    <row r="189" spans="1:8" s="16" customFormat="1" ht="12.75" customHeight="1">
      <c r="A189" s="64">
        <v>3232</v>
      </c>
      <c r="B189" s="65" t="s">
        <v>61</v>
      </c>
      <c r="C189" s="72">
        <v>174</v>
      </c>
      <c r="D189" s="108">
        <v>126620</v>
      </c>
      <c r="E189" s="4"/>
      <c r="F189" s="78">
        <f t="shared" si="3"/>
        <v>126620</v>
      </c>
      <c r="G189" s="154"/>
      <c r="H189" s="58">
        <f>F189-'[1]PRRAS'!$E185</f>
        <v>0</v>
      </c>
    </row>
    <row r="190" spans="1:8" s="16" customFormat="1" ht="12.75" customHeight="1">
      <c r="A190" s="64">
        <v>3233</v>
      </c>
      <c r="B190" s="65" t="s">
        <v>62</v>
      </c>
      <c r="C190" s="72">
        <v>175</v>
      </c>
      <c r="D190" s="108"/>
      <c r="E190" s="4"/>
      <c r="F190" s="78">
        <f t="shared" si="3"/>
        <v>0</v>
      </c>
      <c r="G190" s="154"/>
      <c r="H190" s="58">
        <f>F190-'[1]PRRAS'!$E186</f>
        <v>0</v>
      </c>
    </row>
    <row r="191" spans="1:8" s="16" customFormat="1" ht="12.75" customHeight="1">
      <c r="A191" s="64">
        <v>3234</v>
      </c>
      <c r="B191" s="65" t="s">
        <v>63</v>
      </c>
      <c r="C191" s="72">
        <v>176</v>
      </c>
      <c r="D191" s="108">
        <v>57741</v>
      </c>
      <c r="E191" s="4"/>
      <c r="F191" s="78">
        <f t="shared" si="3"/>
        <v>57741</v>
      </c>
      <c r="G191" s="154"/>
      <c r="H191" s="58">
        <f>F191-'[1]PRRAS'!$E187</f>
        <v>0</v>
      </c>
    </row>
    <row r="192" spans="1:8" s="16" customFormat="1" ht="12.75" customHeight="1">
      <c r="A192" s="64">
        <v>3235</v>
      </c>
      <c r="B192" s="65" t="s">
        <v>64</v>
      </c>
      <c r="C192" s="72">
        <v>177</v>
      </c>
      <c r="D192" s="108">
        <v>11775</v>
      </c>
      <c r="E192" s="4"/>
      <c r="F192" s="78">
        <f t="shared" si="3"/>
        <v>11775</v>
      </c>
      <c r="G192" s="154"/>
      <c r="H192" s="58">
        <f>F192-'[1]PRRAS'!$E188</f>
        <v>0</v>
      </c>
    </row>
    <row r="193" spans="1:8" s="16" customFormat="1" ht="12.75" customHeight="1">
      <c r="A193" s="64">
        <v>3236</v>
      </c>
      <c r="B193" s="65" t="s">
        <v>65</v>
      </c>
      <c r="C193" s="72">
        <v>178</v>
      </c>
      <c r="D193" s="108">
        <v>22389</v>
      </c>
      <c r="E193" s="4">
        <v>3755</v>
      </c>
      <c r="F193" s="78">
        <f t="shared" si="3"/>
        <v>26144</v>
      </c>
      <c r="G193" s="154"/>
      <c r="H193" s="58">
        <f>F193-'[1]PRRAS'!$E189</f>
        <v>0</v>
      </c>
    </row>
    <row r="194" spans="1:8" s="16" customFormat="1" ht="12.75" customHeight="1">
      <c r="A194" s="64">
        <v>3237</v>
      </c>
      <c r="B194" s="65" t="s">
        <v>66</v>
      </c>
      <c r="C194" s="72">
        <v>179</v>
      </c>
      <c r="D194" s="108">
        <v>6955</v>
      </c>
      <c r="E194" s="4"/>
      <c r="F194" s="78">
        <f t="shared" si="3"/>
        <v>6955</v>
      </c>
      <c r="G194" s="154"/>
      <c r="H194" s="58">
        <f>F194-'[1]PRRAS'!$E190</f>
        <v>0</v>
      </c>
    </row>
    <row r="195" spans="1:8" s="16" customFormat="1" ht="12.75" customHeight="1">
      <c r="A195" s="64">
        <v>3238</v>
      </c>
      <c r="B195" s="65" t="s">
        <v>67</v>
      </c>
      <c r="C195" s="72">
        <v>180</v>
      </c>
      <c r="D195" s="108">
        <v>6699</v>
      </c>
      <c r="E195" s="4"/>
      <c r="F195" s="78">
        <f t="shared" si="3"/>
        <v>6699</v>
      </c>
      <c r="G195" s="154"/>
      <c r="H195" s="58">
        <f>F195-'[1]PRRAS'!$E191</f>
        <v>0</v>
      </c>
    </row>
    <row r="196" spans="1:8" s="16" customFormat="1" ht="12.75" customHeight="1">
      <c r="A196" s="64">
        <v>3239</v>
      </c>
      <c r="B196" s="65" t="s">
        <v>68</v>
      </c>
      <c r="C196" s="72">
        <v>181</v>
      </c>
      <c r="D196" s="108">
        <v>5204</v>
      </c>
      <c r="E196" s="4"/>
      <c r="F196" s="78">
        <f t="shared" si="3"/>
        <v>5204</v>
      </c>
      <c r="G196" s="154"/>
      <c r="H196" s="58">
        <f>F196-'[1]PRRAS'!$E192</f>
        <v>0</v>
      </c>
    </row>
    <row r="197" spans="1:8" s="16" customFormat="1" ht="12.75" customHeight="1">
      <c r="A197" s="64">
        <v>324</v>
      </c>
      <c r="B197" s="65" t="s">
        <v>695</v>
      </c>
      <c r="C197" s="72">
        <v>182</v>
      </c>
      <c r="D197" s="108"/>
      <c r="E197" s="4"/>
      <c r="F197" s="78">
        <f t="shared" si="3"/>
        <v>0</v>
      </c>
      <c r="G197" s="154"/>
      <c r="H197" s="58">
        <f>F197-'[1]PRRAS'!$E193</f>
        <v>0</v>
      </c>
    </row>
    <row r="198" spans="1:8" s="35" customFormat="1" ht="12.75" customHeight="1">
      <c r="A198" s="64">
        <v>329</v>
      </c>
      <c r="B198" s="65" t="s">
        <v>1021</v>
      </c>
      <c r="C198" s="72">
        <v>183</v>
      </c>
      <c r="D198" s="103">
        <f>SUM(D199:D205)</f>
        <v>35950</v>
      </c>
      <c r="E198" s="34">
        <f>SUM(E199:E205)</f>
        <v>20475</v>
      </c>
      <c r="F198" s="78">
        <f t="shared" si="3"/>
        <v>56425</v>
      </c>
      <c r="G198" s="181"/>
      <c r="H198" s="58">
        <f>F198-'[1]PRRAS'!$E194</f>
        <v>0</v>
      </c>
    </row>
    <row r="199" spans="1:8" s="16" customFormat="1" ht="12.75" customHeight="1">
      <c r="A199" s="64">
        <v>3291</v>
      </c>
      <c r="B199" s="66" t="s">
        <v>69</v>
      </c>
      <c r="C199" s="72">
        <v>184</v>
      </c>
      <c r="D199" s="108"/>
      <c r="E199" s="4"/>
      <c r="F199" s="78">
        <f t="shared" si="3"/>
        <v>0</v>
      </c>
      <c r="G199" s="154"/>
      <c r="H199" s="58">
        <f>F199-'[1]PRRAS'!$E195</f>
        <v>0</v>
      </c>
    </row>
    <row r="200" spans="1:8" s="16" customFormat="1" ht="12.75" customHeight="1">
      <c r="A200" s="64">
        <v>3292</v>
      </c>
      <c r="B200" s="65" t="s">
        <v>70</v>
      </c>
      <c r="C200" s="72">
        <v>185</v>
      </c>
      <c r="D200" s="108"/>
      <c r="E200" s="4"/>
      <c r="F200" s="78">
        <f t="shared" si="3"/>
        <v>0</v>
      </c>
      <c r="G200" s="154"/>
      <c r="H200" s="58">
        <f>F200-'[1]PRRAS'!$E196</f>
        <v>0</v>
      </c>
    </row>
    <row r="201" spans="1:8" s="16" customFormat="1" ht="12.75" customHeight="1">
      <c r="A201" s="64">
        <v>3293</v>
      </c>
      <c r="B201" s="65" t="s">
        <v>71</v>
      </c>
      <c r="C201" s="72">
        <v>186</v>
      </c>
      <c r="D201" s="108">
        <v>3005</v>
      </c>
      <c r="E201" s="4"/>
      <c r="F201" s="78">
        <f t="shared" si="3"/>
        <v>3005</v>
      </c>
      <c r="G201" s="154"/>
      <c r="H201" s="58">
        <f>F201-'[1]PRRAS'!$E197</f>
        <v>0</v>
      </c>
    </row>
    <row r="202" spans="1:8" s="16" customFormat="1" ht="12.75" customHeight="1">
      <c r="A202" s="64">
        <v>3294</v>
      </c>
      <c r="B202" s="65" t="s">
        <v>539</v>
      </c>
      <c r="C202" s="72">
        <v>187</v>
      </c>
      <c r="D202" s="108">
        <v>1567</v>
      </c>
      <c r="E202" s="4"/>
      <c r="F202" s="78">
        <f t="shared" si="3"/>
        <v>1567</v>
      </c>
      <c r="G202" s="154"/>
      <c r="H202" s="58">
        <f>F202-'[1]PRRAS'!$E198</f>
        <v>0</v>
      </c>
    </row>
    <row r="203" spans="1:8" s="16" customFormat="1" ht="12.75" customHeight="1">
      <c r="A203" s="64">
        <v>3295</v>
      </c>
      <c r="B203" s="65" t="s">
        <v>192</v>
      </c>
      <c r="C203" s="72">
        <v>188</v>
      </c>
      <c r="D203" s="108">
        <v>1987</v>
      </c>
      <c r="E203" s="4">
        <v>20325</v>
      </c>
      <c r="F203" s="78">
        <f t="shared" si="3"/>
        <v>22312</v>
      </c>
      <c r="G203" s="154"/>
      <c r="H203" s="58">
        <f>F203-'[1]PRRAS'!$E199</f>
        <v>0</v>
      </c>
    </row>
    <row r="204" spans="1:8" s="16" customFormat="1" ht="12.75" customHeight="1">
      <c r="A204" s="64" t="s">
        <v>540</v>
      </c>
      <c r="B204" s="65" t="s">
        <v>541</v>
      </c>
      <c r="C204" s="72">
        <v>189</v>
      </c>
      <c r="D204" s="108"/>
      <c r="E204" s="4"/>
      <c r="F204" s="78">
        <f t="shared" si="3"/>
        <v>0</v>
      </c>
      <c r="G204" s="154"/>
      <c r="H204" s="58">
        <f>F204-'[1]PRRAS'!$E200</f>
        <v>0</v>
      </c>
    </row>
    <row r="205" spans="1:8" s="16" customFormat="1" ht="12.75" customHeight="1">
      <c r="A205" s="64">
        <v>3299</v>
      </c>
      <c r="B205" s="65" t="s">
        <v>72</v>
      </c>
      <c r="C205" s="72">
        <v>190</v>
      </c>
      <c r="D205" s="108">
        <v>29391</v>
      </c>
      <c r="E205" s="4">
        <v>150</v>
      </c>
      <c r="F205" s="78">
        <f t="shared" si="3"/>
        <v>29541</v>
      </c>
      <c r="G205" s="154"/>
      <c r="H205" s="58">
        <f>F205-'[1]PRRAS'!$E201</f>
        <v>0</v>
      </c>
    </row>
    <row r="206" spans="1:8" s="16" customFormat="1" ht="12.75" customHeight="1">
      <c r="A206" s="64">
        <v>34</v>
      </c>
      <c r="B206" s="66" t="s">
        <v>1022</v>
      </c>
      <c r="C206" s="72">
        <v>191</v>
      </c>
      <c r="D206" s="103">
        <f>SUM(D207,D212,D220)</f>
        <v>2843</v>
      </c>
      <c r="E206" s="34">
        <f>SUM(E207,E212,E220)</f>
        <v>0</v>
      </c>
      <c r="F206" s="78">
        <f aca="true" t="shared" si="4" ref="F206:F272">SUM(D206:E206)</f>
        <v>2843</v>
      </c>
      <c r="G206" s="180"/>
      <c r="H206" s="58">
        <f>F206-'[1]PRRAS'!$E202</f>
        <v>0</v>
      </c>
    </row>
    <row r="207" spans="1:8" s="35" customFormat="1" ht="12.75" customHeight="1">
      <c r="A207" s="64">
        <v>341</v>
      </c>
      <c r="B207" s="65" t="s">
        <v>1023</v>
      </c>
      <c r="C207" s="72">
        <v>192</v>
      </c>
      <c r="D207" s="103">
        <f>SUM(D208:D211)</f>
        <v>0</v>
      </c>
      <c r="E207" s="34">
        <f>SUM(E208:E211)</f>
        <v>0</v>
      </c>
      <c r="F207" s="78">
        <f t="shared" si="4"/>
        <v>0</v>
      </c>
      <c r="G207" s="181"/>
      <c r="H207" s="58">
        <f>F207-'[1]PRRAS'!$E203</f>
        <v>0</v>
      </c>
    </row>
    <row r="208" spans="1:8" s="16" customFormat="1" ht="12.75" customHeight="1">
      <c r="A208" s="64">
        <v>3411</v>
      </c>
      <c r="B208" s="65" t="s">
        <v>73</v>
      </c>
      <c r="C208" s="72">
        <v>193</v>
      </c>
      <c r="D208" s="108"/>
      <c r="E208" s="4"/>
      <c r="F208" s="78">
        <f t="shared" si="4"/>
        <v>0</v>
      </c>
      <c r="G208" s="154"/>
      <c r="H208" s="58">
        <f>F208-'[1]PRRAS'!$E204</f>
        <v>0</v>
      </c>
    </row>
    <row r="209" spans="1:8" s="16" customFormat="1" ht="12.75" customHeight="1" thickBot="1">
      <c r="A209" s="67">
        <v>3412</v>
      </c>
      <c r="B209" s="68" t="s">
        <v>74</v>
      </c>
      <c r="C209" s="76">
        <v>194</v>
      </c>
      <c r="D209" s="118"/>
      <c r="E209" s="69"/>
      <c r="F209" s="119">
        <f t="shared" si="4"/>
        <v>0</v>
      </c>
      <c r="G209" s="155"/>
      <c r="H209" s="120">
        <f>F209-'[1]PRRAS'!$E205</f>
        <v>0</v>
      </c>
    </row>
    <row r="210" spans="1:8" s="16" customFormat="1" ht="12.75" customHeight="1" thickTop="1">
      <c r="A210" s="63">
        <v>3413</v>
      </c>
      <c r="B210" s="175" t="s">
        <v>75</v>
      </c>
      <c r="C210" s="249">
        <v>195</v>
      </c>
      <c r="D210" s="176"/>
      <c r="E210" s="177"/>
      <c r="F210" s="81">
        <f t="shared" si="4"/>
        <v>0</v>
      </c>
      <c r="G210" s="178"/>
      <c r="H210" s="179">
        <f>F210-'[1]PRRAS'!$E206</f>
        <v>0</v>
      </c>
    </row>
    <row r="211" spans="1:8" s="16" customFormat="1" ht="12.75" customHeight="1">
      <c r="A211" s="64">
        <v>3419</v>
      </c>
      <c r="B211" s="65" t="s">
        <v>76</v>
      </c>
      <c r="C211" s="72">
        <v>196</v>
      </c>
      <c r="D211" s="108"/>
      <c r="E211" s="4"/>
      <c r="F211" s="78">
        <f t="shared" si="4"/>
        <v>0</v>
      </c>
      <c r="G211" s="154"/>
      <c r="H211" s="58">
        <f>F211-'[1]PRRAS'!$E207</f>
        <v>0</v>
      </c>
    </row>
    <row r="212" spans="1:8" s="16" customFormat="1" ht="12.75" customHeight="1">
      <c r="A212" s="64">
        <v>342</v>
      </c>
      <c r="B212" s="65" t="s">
        <v>1024</v>
      </c>
      <c r="C212" s="72">
        <v>197</v>
      </c>
      <c r="D212" s="103">
        <f>SUM(D213:D219)</f>
        <v>0</v>
      </c>
      <c r="E212" s="34">
        <f>SUM(E213:E219)</f>
        <v>0</v>
      </c>
      <c r="F212" s="78">
        <f t="shared" si="4"/>
        <v>0</v>
      </c>
      <c r="G212" s="154"/>
      <c r="H212" s="58">
        <f>F212-'[1]PRRAS'!$E208</f>
        <v>0</v>
      </c>
    </row>
    <row r="213" spans="1:8" s="16" customFormat="1" ht="24">
      <c r="A213" s="64">
        <v>3421</v>
      </c>
      <c r="B213" s="65" t="s">
        <v>193</v>
      </c>
      <c r="C213" s="72">
        <v>198</v>
      </c>
      <c r="D213" s="108"/>
      <c r="E213" s="4"/>
      <c r="F213" s="78">
        <f t="shared" si="4"/>
        <v>0</v>
      </c>
      <c r="G213" s="154"/>
      <c r="H213" s="58">
        <f>F213-'[1]PRRAS'!$E209</f>
        <v>0</v>
      </c>
    </row>
    <row r="214" spans="1:8" s="16" customFormat="1" ht="12.75" customHeight="1">
      <c r="A214" s="64">
        <v>3422</v>
      </c>
      <c r="B214" s="66" t="s">
        <v>194</v>
      </c>
      <c r="C214" s="72">
        <v>199</v>
      </c>
      <c r="D214" s="108"/>
      <c r="E214" s="4"/>
      <c r="F214" s="78">
        <f t="shared" si="4"/>
        <v>0</v>
      </c>
      <c r="G214" s="154"/>
      <c r="H214" s="58">
        <f>F214-'[1]PRRAS'!$E210</f>
        <v>0</v>
      </c>
    </row>
    <row r="215" spans="1:8" s="16" customFormat="1" ht="12.75" customHeight="1">
      <c r="A215" s="64">
        <v>3423</v>
      </c>
      <c r="B215" s="66" t="s">
        <v>195</v>
      </c>
      <c r="C215" s="72">
        <v>200</v>
      </c>
      <c r="D215" s="108"/>
      <c r="E215" s="4"/>
      <c r="F215" s="78">
        <f t="shared" si="4"/>
        <v>0</v>
      </c>
      <c r="G215" s="154"/>
      <c r="H215" s="58">
        <f>F215-'[1]PRRAS'!$E211</f>
        <v>0</v>
      </c>
    </row>
    <row r="216" spans="1:8" s="16" customFormat="1" ht="12.75" customHeight="1">
      <c r="A216" s="64">
        <v>3425</v>
      </c>
      <c r="B216" s="65" t="s">
        <v>196</v>
      </c>
      <c r="C216" s="72">
        <v>201</v>
      </c>
      <c r="D216" s="108"/>
      <c r="E216" s="4"/>
      <c r="F216" s="78">
        <f t="shared" si="4"/>
        <v>0</v>
      </c>
      <c r="G216" s="154"/>
      <c r="H216" s="58">
        <f>F216-'[1]PRRAS'!$E212</f>
        <v>0</v>
      </c>
    </row>
    <row r="217" spans="1:8" s="35" customFormat="1" ht="12.75" customHeight="1">
      <c r="A217" s="64">
        <v>3426</v>
      </c>
      <c r="B217" s="65" t="s">
        <v>197</v>
      </c>
      <c r="C217" s="72">
        <v>202</v>
      </c>
      <c r="D217" s="108"/>
      <c r="E217" s="4"/>
      <c r="F217" s="78">
        <f t="shared" si="4"/>
        <v>0</v>
      </c>
      <c r="G217" s="181"/>
      <c r="H217" s="58">
        <f>F217-'[1]PRRAS'!$E213</f>
        <v>0</v>
      </c>
    </row>
    <row r="218" spans="1:8" s="16" customFormat="1" ht="12.75" customHeight="1">
      <c r="A218" s="64">
        <v>3427</v>
      </c>
      <c r="B218" s="66" t="s">
        <v>198</v>
      </c>
      <c r="C218" s="72">
        <v>203</v>
      </c>
      <c r="D218" s="108"/>
      <c r="E218" s="4"/>
      <c r="F218" s="78">
        <f t="shared" si="4"/>
        <v>0</v>
      </c>
      <c r="G218" s="154"/>
      <c r="H218" s="58">
        <f>F218-'[1]PRRAS'!$E214</f>
        <v>0</v>
      </c>
    </row>
    <row r="219" spans="1:8" s="16" customFormat="1" ht="12.75" customHeight="1">
      <c r="A219" s="64">
        <v>3428</v>
      </c>
      <c r="B219" s="65" t="s">
        <v>109</v>
      </c>
      <c r="C219" s="72">
        <v>204</v>
      </c>
      <c r="D219" s="108"/>
      <c r="E219" s="4"/>
      <c r="F219" s="78">
        <f t="shared" si="4"/>
        <v>0</v>
      </c>
      <c r="G219" s="154"/>
      <c r="H219" s="58">
        <f>F219-'[1]PRRAS'!$E215</f>
        <v>0</v>
      </c>
    </row>
    <row r="220" spans="1:8" s="16" customFormat="1" ht="12.75" customHeight="1">
      <c r="A220" s="64">
        <v>343</v>
      </c>
      <c r="B220" s="65" t="s">
        <v>1025</v>
      </c>
      <c r="C220" s="72">
        <v>205</v>
      </c>
      <c r="D220" s="103">
        <f>SUM(D221:D224)</f>
        <v>2843</v>
      </c>
      <c r="E220" s="34">
        <f>SUM(E221:E224)</f>
        <v>0</v>
      </c>
      <c r="F220" s="78">
        <f t="shared" si="4"/>
        <v>2843</v>
      </c>
      <c r="G220" s="154"/>
      <c r="H220" s="58">
        <f>F220-'[1]PRRAS'!$E216</f>
        <v>0</v>
      </c>
    </row>
    <row r="221" spans="1:8" s="16" customFormat="1" ht="12.75" customHeight="1">
      <c r="A221" s="64">
        <v>3431</v>
      </c>
      <c r="B221" s="66" t="s">
        <v>77</v>
      </c>
      <c r="C221" s="72">
        <v>206</v>
      </c>
      <c r="D221" s="108">
        <v>2813</v>
      </c>
      <c r="E221" s="4"/>
      <c r="F221" s="78">
        <f t="shared" si="4"/>
        <v>2813</v>
      </c>
      <c r="G221" s="154"/>
      <c r="H221" s="58">
        <f>F221-'[1]PRRAS'!$E217</f>
        <v>0</v>
      </c>
    </row>
    <row r="222" spans="1:8" s="16" customFormat="1" ht="12.75" customHeight="1">
      <c r="A222" s="64">
        <v>3432</v>
      </c>
      <c r="B222" s="65" t="s">
        <v>199</v>
      </c>
      <c r="C222" s="72">
        <v>207</v>
      </c>
      <c r="D222" s="108"/>
      <c r="E222" s="4"/>
      <c r="F222" s="78">
        <f t="shared" si="4"/>
        <v>0</v>
      </c>
      <c r="G222" s="154"/>
      <c r="H222" s="58">
        <f>F222-'[1]PRRAS'!$E218</f>
        <v>0</v>
      </c>
    </row>
    <row r="223" spans="1:8" s="16" customFormat="1" ht="12.75" customHeight="1">
      <c r="A223" s="64">
        <v>3433</v>
      </c>
      <c r="B223" s="65" t="s">
        <v>78</v>
      </c>
      <c r="C223" s="72">
        <v>208</v>
      </c>
      <c r="D223" s="108">
        <v>30</v>
      </c>
      <c r="E223" s="4"/>
      <c r="F223" s="78">
        <f t="shared" si="4"/>
        <v>30</v>
      </c>
      <c r="G223" s="154"/>
      <c r="H223" s="58">
        <f>F223-'[1]PRRAS'!$E219</f>
        <v>0</v>
      </c>
    </row>
    <row r="224" spans="1:8" s="35" customFormat="1" ht="12.75" customHeight="1">
      <c r="A224" s="64">
        <v>3434</v>
      </c>
      <c r="B224" s="65" t="s">
        <v>79</v>
      </c>
      <c r="C224" s="72">
        <v>209</v>
      </c>
      <c r="D224" s="108"/>
      <c r="E224" s="4"/>
      <c r="F224" s="78">
        <f t="shared" si="4"/>
        <v>0</v>
      </c>
      <c r="G224" s="181"/>
      <c r="H224" s="58">
        <f>F224-'[1]PRRAS'!$E220</f>
        <v>0</v>
      </c>
    </row>
    <row r="225" spans="1:8" s="16" customFormat="1" ht="12.75" customHeight="1">
      <c r="A225" s="64">
        <v>35</v>
      </c>
      <c r="B225" s="65" t="s">
        <v>1026</v>
      </c>
      <c r="C225" s="72">
        <v>210</v>
      </c>
      <c r="D225" s="73">
        <f>SUM(D226,D229,D233)</f>
        <v>0</v>
      </c>
      <c r="E225" s="34">
        <f>SUM(E226,E229,E233)</f>
        <v>0</v>
      </c>
      <c r="F225" s="78">
        <f t="shared" si="4"/>
        <v>0</v>
      </c>
      <c r="G225" s="154"/>
      <c r="H225" s="58">
        <f>F225-'[1]PRRAS'!$E221</f>
        <v>0</v>
      </c>
    </row>
    <row r="226" spans="1:8" s="16" customFormat="1" ht="12.75" customHeight="1">
      <c r="A226" s="64">
        <v>351</v>
      </c>
      <c r="B226" s="65" t="s">
        <v>1027</v>
      </c>
      <c r="C226" s="72">
        <v>211</v>
      </c>
      <c r="D226" s="103">
        <f>SUM(D227:D228)</f>
        <v>0</v>
      </c>
      <c r="E226" s="34">
        <f>SUM(E227:E228)</f>
        <v>0</v>
      </c>
      <c r="F226" s="78">
        <f t="shared" si="4"/>
        <v>0</v>
      </c>
      <c r="G226" s="154"/>
      <c r="H226" s="58">
        <f>F226-'[1]PRRAS'!$E222</f>
        <v>0</v>
      </c>
    </row>
    <row r="227" spans="1:8" s="16" customFormat="1" ht="12.75" customHeight="1">
      <c r="A227" s="64">
        <v>3511</v>
      </c>
      <c r="B227" s="65" t="s">
        <v>200</v>
      </c>
      <c r="C227" s="72">
        <v>212</v>
      </c>
      <c r="D227" s="108"/>
      <c r="E227" s="4"/>
      <c r="F227" s="78">
        <f t="shared" si="4"/>
        <v>0</v>
      </c>
      <c r="G227" s="154"/>
      <c r="H227" s="58">
        <f>F227-'[1]PRRAS'!$E223</f>
        <v>0</v>
      </c>
    </row>
    <row r="228" spans="1:8" s="16" customFormat="1" ht="12.75" customHeight="1">
      <c r="A228" s="64">
        <v>3512</v>
      </c>
      <c r="B228" s="65" t="s">
        <v>80</v>
      </c>
      <c r="C228" s="72">
        <v>213</v>
      </c>
      <c r="D228" s="108"/>
      <c r="E228" s="4"/>
      <c r="F228" s="78">
        <f t="shared" si="4"/>
        <v>0</v>
      </c>
      <c r="G228" s="154"/>
      <c r="H228" s="58">
        <f>F228-'[1]PRRAS'!$E224</f>
        <v>0</v>
      </c>
    </row>
    <row r="229" spans="1:8" s="16" customFormat="1" ht="24">
      <c r="A229" s="64">
        <v>352</v>
      </c>
      <c r="B229" s="133" t="s">
        <v>1104</v>
      </c>
      <c r="C229" s="72">
        <v>214</v>
      </c>
      <c r="D229" s="103">
        <f>SUM(D230:D232)</f>
        <v>0</v>
      </c>
      <c r="E229" s="34">
        <f>SUM(E230:E232)</f>
        <v>0</v>
      </c>
      <c r="F229" s="78">
        <f t="shared" si="4"/>
        <v>0</v>
      </c>
      <c r="G229" s="154"/>
      <c r="H229" s="58">
        <f>F229-'[1]PRRAS'!$E225</f>
        <v>0</v>
      </c>
    </row>
    <row r="230" spans="1:8" s="16" customFormat="1" ht="12.75" customHeight="1">
      <c r="A230" s="64">
        <v>3521</v>
      </c>
      <c r="B230" s="133" t="s">
        <v>201</v>
      </c>
      <c r="C230" s="72">
        <v>215</v>
      </c>
      <c r="D230" s="108"/>
      <c r="E230" s="4"/>
      <c r="F230" s="78">
        <f t="shared" si="4"/>
        <v>0</v>
      </c>
      <c r="G230" s="154"/>
      <c r="H230" s="58">
        <f>F230-'[1]PRRAS'!$E226</f>
        <v>0</v>
      </c>
    </row>
    <row r="231" spans="1:8" s="16" customFormat="1" ht="12.75" customHeight="1">
      <c r="A231" s="64">
        <v>3522</v>
      </c>
      <c r="B231" s="133" t="s">
        <v>696</v>
      </c>
      <c r="C231" s="72">
        <v>216</v>
      </c>
      <c r="D231" s="108"/>
      <c r="E231" s="4"/>
      <c r="F231" s="78">
        <f t="shared" si="4"/>
        <v>0</v>
      </c>
      <c r="G231" s="154"/>
      <c r="H231" s="58">
        <f>F231-'[1]PRRAS'!$E227</f>
        <v>0</v>
      </c>
    </row>
    <row r="232" spans="1:8" s="16" customFormat="1" ht="12.75" customHeight="1">
      <c r="A232" s="64">
        <v>3523</v>
      </c>
      <c r="B232" s="133" t="s">
        <v>202</v>
      </c>
      <c r="C232" s="72">
        <v>217</v>
      </c>
      <c r="D232" s="108"/>
      <c r="E232" s="4"/>
      <c r="F232" s="78">
        <f t="shared" si="4"/>
        <v>0</v>
      </c>
      <c r="G232" s="154"/>
      <c r="H232" s="58">
        <f>F232-'[1]PRRAS'!$E228</f>
        <v>0</v>
      </c>
    </row>
    <row r="233" spans="1:8" s="16" customFormat="1" ht="24">
      <c r="A233" s="64" t="s">
        <v>697</v>
      </c>
      <c r="B233" s="133" t="s">
        <v>698</v>
      </c>
      <c r="C233" s="72">
        <v>218</v>
      </c>
      <c r="D233" s="108"/>
      <c r="E233" s="4"/>
      <c r="F233" s="78">
        <f t="shared" si="4"/>
        <v>0</v>
      </c>
      <c r="G233" s="154"/>
      <c r="H233" s="58">
        <f>F233-'[1]PRRAS'!$E229</f>
        <v>0</v>
      </c>
    </row>
    <row r="234" spans="1:8" s="16" customFormat="1" ht="24">
      <c r="A234" s="64">
        <v>36</v>
      </c>
      <c r="B234" s="133" t="s">
        <v>1028</v>
      </c>
      <c r="C234" s="72">
        <v>219</v>
      </c>
      <c r="D234" s="73">
        <f>SUM(D235,D238,D241,D246,D250,D254,D257)</f>
        <v>0</v>
      </c>
      <c r="E234" s="104">
        <f>SUM(E235,E238,E241,E246,E250,E254,E257)</f>
        <v>0</v>
      </c>
      <c r="F234" s="78">
        <f t="shared" si="4"/>
        <v>0</v>
      </c>
      <c r="G234" s="154"/>
      <c r="H234" s="58">
        <f>F234-'[1]PRRAS'!$E230</f>
        <v>0</v>
      </c>
    </row>
    <row r="235" spans="1:8" s="16" customFormat="1" ht="12.75" customHeight="1">
      <c r="A235" s="64">
        <v>361</v>
      </c>
      <c r="B235" s="65" t="s">
        <v>1029</v>
      </c>
      <c r="C235" s="72">
        <v>220</v>
      </c>
      <c r="D235" s="103">
        <f>SUM(D236:D237)</f>
        <v>0</v>
      </c>
      <c r="E235" s="34">
        <f>SUM(E236:E237)</f>
        <v>0</v>
      </c>
      <c r="F235" s="78">
        <f t="shared" si="4"/>
        <v>0</v>
      </c>
      <c r="G235" s="154"/>
      <c r="H235" s="58">
        <f>F235-'[1]PRRAS'!$E231</f>
        <v>0</v>
      </c>
    </row>
    <row r="236" spans="1:8" s="16" customFormat="1" ht="12.75" customHeight="1">
      <c r="A236" s="64">
        <v>3611</v>
      </c>
      <c r="B236" s="65" t="s">
        <v>81</v>
      </c>
      <c r="C236" s="72">
        <v>221</v>
      </c>
      <c r="D236" s="108"/>
      <c r="E236" s="4"/>
      <c r="F236" s="78">
        <f t="shared" si="4"/>
        <v>0</v>
      </c>
      <c r="G236" s="154"/>
      <c r="H236" s="58">
        <f>F236-'[1]PRRAS'!$E232</f>
        <v>0</v>
      </c>
    </row>
    <row r="237" spans="1:8" s="16" customFormat="1" ht="12.75" customHeight="1">
      <c r="A237" s="64">
        <v>3612</v>
      </c>
      <c r="B237" s="65" t="s">
        <v>82</v>
      </c>
      <c r="C237" s="72">
        <v>222</v>
      </c>
      <c r="D237" s="108"/>
      <c r="E237" s="4"/>
      <c r="F237" s="78">
        <f t="shared" si="4"/>
        <v>0</v>
      </c>
      <c r="G237" s="154"/>
      <c r="H237" s="58">
        <f>F237-'[1]PRRAS'!$E233</f>
        <v>0</v>
      </c>
    </row>
    <row r="238" spans="1:8" s="16" customFormat="1" ht="24">
      <c r="A238" s="64">
        <v>362</v>
      </c>
      <c r="B238" s="65" t="s">
        <v>1030</v>
      </c>
      <c r="C238" s="72">
        <v>223</v>
      </c>
      <c r="D238" s="103">
        <f>SUM(D239:D240)</f>
        <v>0</v>
      </c>
      <c r="E238" s="34">
        <f>SUM(E239:E240)</f>
        <v>0</v>
      </c>
      <c r="F238" s="78">
        <f t="shared" si="4"/>
        <v>0</v>
      </c>
      <c r="G238" s="154"/>
      <c r="H238" s="58">
        <f>F238-'[1]PRRAS'!$E234</f>
        <v>0</v>
      </c>
    </row>
    <row r="239" spans="1:8" s="16" customFormat="1" ht="12.75" customHeight="1">
      <c r="A239" s="64">
        <v>3621</v>
      </c>
      <c r="B239" s="65" t="s">
        <v>203</v>
      </c>
      <c r="C239" s="72">
        <v>224</v>
      </c>
      <c r="D239" s="108"/>
      <c r="E239" s="4"/>
      <c r="F239" s="78">
        <f t="shared" si="4"/>
        <v>0</v>
      </c>
      <c r="G239" s="154"/>
      <c r="H239" s="58">
        <f>F239-'[1]PRRAS'!$E235</f>
        <v>0</v>
      </c>
    </row>
    <row r="240" spans="1:8" s="16" customFormat="1" ht="12.75" customHeight="1">
      <c r="A240" s="64">
        <v>3622</v>
      </c>
      <c r="B240" s="65" t="s">
        <v>204</v>
      </c>
      <c r="C240" s="72">
        <v>225</v>
      </c>
      <c r="D240" s="108"/>
      <c r="E240" s="4"/>
      <c r="F240" s="78">
        <f t="shared" si="4"/>
        <v>0</v>
      </c>
      <c r="G240" s="154"/>
      <c r="H240" s="58">
        <f>F240-'[1]PRRAS'!$E236</f>
        <v>0</v>
      </c>
    </row>
    <row r="241" spans="1:8" s="16" customFormat="1" ht="12.75" customHeight="1">
      <c r="A241" s="64">
        <v>363</v>
      </c>
      <c r="B241" s="65" t="s">
        <v>1031</v>
      </c>
      <c r="C241" s="72">
        <v>226</v>
      </c>
      <c r="D241" s="103">
        <f>SUM(D242:D245)</f>
        <v>0</v>
      </c>
      <c r="E241" s="34">
        <f>SUM(E242:E245)</f>
        <v>0</v>
      </c>
      <c r="F241" s="78">
        <f>SUM(D241:E241)</f>
        <v>0</v>
      </c>
      <c r="G241" s="180"/>
      <c r="H241" s="58">
        <f>F241-'[1]PRRAS'!$E237</f>
        <v>0</v>
      </c>
    </row>
    <row r="242" spans="1:8" s="16" customFormat="1" ht="12.75" customHeight="1" thickBot="1">
      <c r="A242" s="67">
        <v>3631</v>
      </c>
      <c r="B242" s="68" t="s">
        <v>205</v>
      </c>
      <c r="C242" s="76">
        <v>227</v>
      </c>
      <c r="D242" s="118"/>
      <c r="E242" s="69"/>
      <c r="F242" s="119">
        <f t="shared" si="4"/>
        <v>0</v>
      </c>
      <c r="G242" s="155"/>
      <c r="H242" s="120">
        <f>F242-'[1]PRRAS'!$E238</f>
        <v>0</v>
      </c>
    </row>
    <row r="243" spans="1:8" s="16" customFormat="1" ht="12.75" customHeight="1" thickTop="1">
      <c r="A243" s="63">
        <v>3632</v>
      </c>
      <c r="B243" s="175" t="s">
        <v>206</v>
      </c>
      <c r="C243" s="249">
        <v>228</v>
      </c>
      <c r="D243" s="188"/>
      <c r="E243" s="177"/>
      <c r="F243" s="81">
        <f t="shared" si="4"/>
        <v>0</v>
      </c>
      <c r="G243" s="178"/>
      <c r="H243" s="179">
        <f>F243-'[1]PRRAS'!$E239</f>
        <v>0</v>
      </c>
    </row>
    <row r="244" spans="1:8" s="16" customFormat="1" ht="12.75" customHeight="1">
      <c r="A244" s="171" t="s">
        <v>770</v>
      </c>
      <c r="B244" s="172" t="s">
        <v>771</v>
      </c>
      <c r="C244" s="72">
        <v>229</v>
      </c>
      <c r="D244" s="74"/>
      <c r="E244" s="4"/>
      <c r="F244" s="78">
        <f t="shared" si="4"/>
        <v>0</v>
      </c>
      <c r="G244" s="154"/>
      <c r="H244" s="58">
        <f>F244-'[1]PRRAS'!$E240</f>
        <v>0</v>
      </c>
    </row>
    <row r="245" spans="1:8" s="16" customFormat="1" ht="12.75" customHeight="1">
      <c r="A245" s="171" t="s">
        <v>772</v>
      </c>
      <c r="B245" s="172" t="s">
        <v>773</v>
      </c>
      <c r="C245" s="72">
        <v>230</v>
      </c>
      <c r="D245" s="74"/>
      <c r="E245" s="4"/>
      <c r="F245" s="78">
        <f t="shared" si="4"/>
        <v>0</v>
      </c>
      <c r="G245" s="154"/>
      <c r="H245" s="58">
        <f>F245-'[1]PRRAS'!$E241</f>
        <v>0</v>
      </c>
    </row>
    <row r="246" spans="1:8" s="16" customFormat="1" ht="12.75" customHeight="1">
      <c r="A246" s="64" t="s">
        <v>542</v>
      </c>
      <c r="B246" s="65" t="s">
        <v>1032</v>
      </c>
      <c r="C246" s="72">
        <v>231</v>
      </c>
      <c r="D246" s="162">
        <f>SUM(D247:D249)</f>
        <v>0</v>
      </c>
      <c r="E246" s="161">
        <f>SUM(E247:E249)</f>
        <v>0</v>
      </c>
      <c r="F246" s="78">
        <f t="shared" si="4"/>
        <v>0</v>
      </c>
      <c r="G246" s="154"/>
      <c r="H246" s="58">
        <f>F246-'[1]PRRAS'!$E242</f>
        <v>0</v>
      </c>
    </row>
    <row r="247" spans="1:8" s="16" customFormat="1" ht="12.75" customHeight="1">
      <c r="A247" s="64" t="s">
        <v>543</v>
      </c>
      <c r="B247" s="65" t="s">
        <v>544</v>
      </c>
      <c r="C247" s="72">
        <v>232</v>
      </c>
      <c r="D247" s="74"/>
      <c r="E247" s="4"/>
      <c r="F247" s="78">
        <f t="shared" si="4"/>
        <v>0</v>
      </c>
      <c r="G247" s="154"/>
      <c r="H247" s="58">
        <f>F247-'[1]PRRAS'!$E243</f>
        <v>0</v>
      </c>
    </row>
    <row r="248" spans="1:8" s="16" customFormat="1" ht="12.75" customHeight="1">
      <c r="A248" s="64" t="s">
        <v>545</v>
      </c>
      <c r="B248" s="65" t="s">
        <v>550</v>
      </c>
      <c r="C248" s="72">
        <v>233</v>
      </c>
      <c r="D248" s="74"/>
      <c r="E248" s="4"/>
      <c r="F248" s="78">
        <f t="shared" si="4"/>
        <v>0</v>
      </c>
      <c r="G248" s="154"/>
      <c r="H248" s="58">
        <f>F248-'[1]PRRAS'!$E244</f>
        <v>0</v>
      </c>
    </row>
    <row r="249" spans="1:8" s="16" customFormat="1" ht="12.75" customHeight="1">
      <c r="A249" s="64" t="s">
        <v>774</v>
      </c>
      <c r="B249" s="172" t="s">
        <v>775</v>
      </c>
      <c r="C249" s="72">
        <v>234</v>
      </c>
      <c r="D249" s="74"/>
      <c r="E249" s="4"/>
      <c r="F249" s="78">
        <f t="shared" si="4"/>
        <v>0</v>
      </c>
      <c r="G249" s="154"/>
      <c r="H249" s="58">
        <f>F249-'[1]PRRAS'!$E245</f>
        <v>0</v>
      </c>
    </row>
    <row r="250" spans="1:8" s="16" customFormat="1" ht="24.75" customHeight="1">
      <c r="A250" s="64" t="s">
        <v>546</v>
      </c>
      <c r="B250" s="65" t="s">
        <v>1033</v>
      </c>
      <c r="C250" s="72">
        <v>235</v>
      </c>
      <c r="D250" s="162">
        <f>SUM(D251:D253)</f>
        <v>0</v>
      </c>
      <c r="E250" s="161">
        <f>SUM(E251:E253)</f>
        <v>0</v>
      </c>
      <c r="F250" s="78">
        <f t="shared" si="4"/>
        <v>0</v>
      </c>
      <c r="G250" s="154"/>
      <c r="H250" s="58">
        <f>F250-'[1]PRRAS'!$E246</f>
        <v>0</v>
      </c>
    </row>
    <row r="251" spans="1:8" s="16" customFormat="1" ht="24.75" customHeight="1">
      <c r="A251" s="64" t="s">
        <v>699</v>
      </c>
      <c r="B251" s="65" t="s">
        <v>702</v>
      </c>
      <c r="C251" s="72">
        <v>236</v>
      </c>
      <c r="D251" s="74"/>
      <c r="E251" s="4"/>
      <c r="F251" s="78">
        <f t="shared" si="4"/>
        <v>0</v>
      </c>
      <c r="G251" s="154"/>
      <c r="H251" s="58">
        <f>F251-'[1]PRRAS'!$E247</f>
        <v>0</v>
      </c>
    </row>
    <row r="252" spans="1:8" s="16" customFormat="1" ht="24.75" customHeight="1">
      <c r="A252" s="64" t="s">
        <v>700</v>
      </c>
      <c r="B252" s="65" t="s">
        <v>703</v>
      </c>
      <c r="C252" s="72">
        <v>237</v>
      </c>
      <c r="D252" s="74"/>
      <c r="E252" s="4"/>
      <c r="F252" s="78">
        <f t="shared" si="4"/>
        <v>0</v>
      </c>
      <c r="G252" s="154"/>
      <c r="H252" s="58">
        <f>F252-'[1]PRRAS'!$E248</f>
        <v>0</v>
      </c>
    </row>
    <row r="253" spans="1:8" s="16" customFormat="1" ht="22.5" customHeight="1">
      <c r="A253" s="64" t="s">
        <v>701</v>
      </c>
      <c r="B253" s="65" t="s">
        <v>704</v>
      </c>
      <c r="C253" s="72">
        <v>238</v>
      </c>
      <c r="D253" s="108"/>
      <c r="E253" s="4"/>
      <c r="F253" s="78">
        <f t="shared" si="4"/>
        <v>0</v>
      </c>
      <c r="G253" s="154"/>
      <c r="H253" s="58">
        <f>F253-'[1]PRRAS'!$E249</f>
        <v>0</v>
      </c>
    </row>
    <row r="254" spans="1:8" s="16" customFormat="1" ht="12.75" customHeight="1">
      <c r="A254" s="64" t="s">
        <v>547</v>
      </c>
      <c r="B254" s="133" t="s">
        <v>1034</v>
      </c>
      <c r="C254" s="72">
        <v>239</v>
      </c>
      <c r="D254" s="147">
        <f>SUM(D255:D256)</f>
        <v>0</v>
      </c>
      <c r="E254" s="161">
        <f>SUM(E255:E256)</f>
        <v>0</v>
      </c>
      <c r="F254" s="78">
        <f t="shared" si="4"/>
        <v>0</v>
      </c>
      <c r="G254" s="154"/>
      <c r="H254" s="58">
        <f>F254-'[1]PRRAS'!$E250</f>
        <v>0</v>
      </c>
    </row>
    <row r="255" spans="1:8" s="16" customFormat="1" ht="12.75" customHeight="1">
      <c r="A255" s="64" t="s">
        <v>548</v>
      </c>
      <c r="B255" s="133" t="s">
        <v>551</v>
      </c>
      <c r="C255" s="72">
        <v>240</v>
      </c>
      <c r="D255" s="108"/>
      <c r="E255" s="4"/>
      <c r="F255" s="78">
        <f t="shared" si="4"/>
        <v>0</v>
      </c>
      <c r="G255" s="154"/>
      <c r="H255" s="58">
        <f>F255-'[1]PRRAS'!$E251</f>
        <v>0</v>
      </c>
    </row>
    <row r="256" spans="1:8" s="16" customFormat="1" ht="12.75" customHeight="1">
      <c r="A256" s="64" t="s">
        <v>549</v>
      </c>
      <c r="B256" s="133" t="s">
        <v>552</v>
      </c>
      <c r="C256" s="72">
        <v>241</v>
      </c>
      <c r="D256" s="108"/>
      <c r="E256" s="4"/>
      <c r="F256" s="78">
        <f t="shared" si="4"/>
        <v>0</v>
      </c>
      <c r="G256" s="154"/>
      <c r="H256" s="58">
        <f>F256-'[1]PRRAS'!$E252</f>
        <v>0</v>
      </c>
    </row>
    <row r="257" spans="1:8" s="16" customFormat="1" ht="12.75" customHeight="1">
      <c r="A257" s="64" t="s">
        <v>705</v>
      </c>
      <c r="B257" s="133" t="s">
        <v>1035</v>
      </c>
      <c r="C257" s="72">
        <v>242</v>
      </c>
      <c r="D257" s="162">
        <f>SUM(D258:D261)</f>
        <v>0</v>
      </c>
      <c r="E257" s="161">
        <f>SUM(E258:E261)</f>
        <v>0</v>
      </c>
      <c r="F257" s="78">
        <f t="shared" si="4"/>
        <v>0</v>
      </c>
      <c r="G257" s="154"/>
      <c r="H257" s="58">
        <f>F257-'[1]PRRAS'!$E253</f>
        <v>0</v>
      </c>
    </row>
    <row r="258" spans="1:8" s="16" customFormat="1" ht="12.75" customHeight="1">
      <c r="A258" s="64" t="s">
        <v>706</v>
      </c>
      <c r="B258" s="133" t="s">
        <v>689</v>
      </c>
      <c r="C258" s="72">
        <v>243</v>
      </c>
      <c r="D258" s="108"/>
      <c r="E258" s="4"/>
      <c r="F258" s="78">
        <f t="shared" si="4"/>
        <v>0</v>
      </c>
      <c r="G258" s="154"/>
      <c r="H258" s="58">
        <f>F258-'[1]PRRAS'!$E254</f>
        <v>0</v>
      </c>
    </row>
    <row r="259" spans="1:8" s="16" customFormat="1" ht="12.75" customHeight="1">
      <c r="A259" s="64" t="s">
        <v>707</v>
      </c>
      <c r="B259" s="133" t="s">
        <v>690</v>
      </c>
      <c r="C259" s="72">
        <v>244</v>
      </c>
      <c r="D259" s="108"/>
      <c r="E259" s="4"/>
      <c r="F259" s="78">
        <f t="shared" si="4"/>
        <v>0</v>
      </c>
      <c r="G259" s="154"/>
      <c r="H259" s="58">
        <f>F259-'[1]PRRAS'!$E255</f>
        <v>0</v>
      </c>
    </row>
    <row r="260" spans="1:8" s="16" customFormat="1" ht="24">
      <c r="A260" s="64" t="s">
        <v>708</v>
      </c>
      <c r="B260" s="133" t="s">
        <v>692</v>
      </c>
      <c r="C260" s="72">
        <v>245</v>
      </c>
      <c r="D260" s="108"/>
      <c r="E260" s="4"/>
      <c r="F260" s="78">
        <f t="shared" si="4"/>
        <v>0</v>
      </c>
      <c r="G260" s="154"/>
      <c r="H260" s="58">
        <f>F260-'[1]PRRAS'!$E256</f>
        <v>0</v>
      </c>
    </row>
    <row r="261" spans="1:8" s="16" customFormat="1" ht="24">
      <c r="A261" s="64" t="s">
        <v>709</v>
      </c>
      <c r="B261" s="133" t="s">
        <v>691</v>
      </c>
      <c r="C261" s="72">
        <v>246</v>
      </c>
      <c r="D261" s="108"/>
      <c r="E261" s="4"/>
      <c r="F261" s="78">
        <f t="shared" si="4"/>
        <v>0</v>
      </c>
      <c r="G261" s="154"/>
      <c r="H261" s="58">
        <f>F261-'[1]PRRAS'!$E257</f>
        <v>0</v>
      </c>
    </row>
    <row r="262" spans="1:8" s="16" customFormat="1" ht="24.75" customHeight="1">
      <c r="A262" s="64">
        <v>37</v>
      </c>
      <c r="B262" s="133" t="s">
        <v>1036</v>
      </c>
      <c r="C262" s="72">
        <v>247</v>
      </c>
      <c r="D262" s="103">
        <f>SUM(D263,D269)</f>
        <v>0</v>
      </c>
      <c r="E262" s="34">
        <f>SUM(E263,E269)</f>
        <v>89315</v>
      </c>
      <c r="F262" s="78">
        <f t="shared" si="4"/>
        <v>89315</v>
      </c>
      <c r="G262" s="154"/>
      <c r="H262" s="58">
        <f>F262-'[1]PRRAS'!$E258</f>
        <v>0</v>
      </c>
    </row>
    <row r="263" spans="1:8" s="17" customFormat="1" ht="12.75" customHeight="1">
      <c r="A263" s="132">
        <v>371</v>
      </c>
      <c r="B263" s="133" t="s">
        <v>1105</v>
      </c>
      <c r="C263" s="72">
        <v>248</v>
      </c>
      <c r="D263" s="131">
        <f>SUM(D264:D268)</f>
        <v>0</v>
      </c>
      <c r="E263" s="83">
        <f>SUM(E264:E268)</f>
        <v>0</v>
      </c>
      <c r="F263" s="78">
        <f t="shared" si="4"/>
        <v>0</v>
      </c>
      <c r="G263" s="189"/>
      <c r="H263" s="58">
        <f>F263-'[1]PRRAS'!$E259</f>
        <v>0</v>
      </c>
    </row>
    <row r="264" spans="1:8" s="17" customFormat="1" ht="24" customHeight="1">
      <c r="A264" s="132">
        <v>3711</v>
      </c>
      <c r="B264" s="143" t="s">
        <v>1106</v>
      </c>
      <c r="C264" s="72">
        <v>249</v>
      </c>
      <c r="D264" s="111"/>
      <c r="E264" s="6"/>
      <c r="F264" s="78">
        <f t="shared" si="4"/>
        <v>0</v>
      </c>
      <c r="G264" s="189"/>
      <c r="H264" s="58">
        <f>F264-'[1]PRRAS'!$E260</f>
        <v>0</v>
      </c>
    </row>
    <row r="265" spans="1:8" s="17" customFormat="1" ht="21" customHeight="1">
      <c r="A265" s="132">
        <v>3712</v>
      </c>
      <c r="B265" s="143" t="s">
        <v>1107</v>
      </c>
      <c r="C265" s="72">
        <v>250</v>
      </c>
      <c r="D265" s="111"/>
      <c r="E265" s="6"/>
      <c r="F265" s="78">
        <f t="shared" si="4"/>
        <v>0</v>
      </c>
      <c r="G265" s="189"/>
      <c r="H265" s="58">
        <f>F265-'[1]PRRAS'!$E261</f>
        <v>0</v>
      </c>
    </row>
    <row r="266" spans="1:8" s="17" customFormat="1" ht="15.75" customHeight="1">
      <c r="A266" s="132" t="s">
        <v>553</v>
      </c>
      <c r="B266" s="143" t="s">
        <v>1108</v>
      </c>
      <c r="C266" s="72">
        <v>251</v>
      </c>
      <c r="D266" s="111"/>
      <c r="E266" s="6"/>
      <c r="F266" s="78">
        <f t="shared" si="4"/>
        <v>0</v>
      </c>
      <c r="G266" s="189"/>
      <c r="H266" s="58">
        <f>F266-'[1]PRRAS'!$E262</f>
        <v>0</v>
      </c>
    </row>
    <row r="267" spans="1:8" s="17" customFormat="1" ht="16.5" customHeight="1">
      <c r="A267" s="132" t="s">
        <v>554</v>
      </c>
      <c r="B267" s="143" t="s">
        <v>1109</v>
      </c>
      <c r="C267" s="72">
        <v>252</v>
      </c>
      <c r="D267" s="111"/>
      <c r="E267" s="6"/>
      <c r="F267" s="78">
        <f t="shared" si="4"/>
        <v>0</v>
      </c>
      <c r="G267" s="189"/>
      <c r="H267" s="58">
        <f>F267-'[1]PRRAS'!$E263</f>
        <v>0</v>
      </c>
    </row>
    <row r="268" spans="1:8" s="17" customFormat="1" ht="16.5" customHeight="1">
      <c r="A268" s="64" t="s">
        <v>710</v>
      </c>
      <c r="B268" s="143" t="s">
        <v>711</v>
      </c>
      <c r="C268" s="72">
        <v>253</v>
      </c>
      <c r="D268" s="75"/>
      <c r="E268" s="6"/>
      <c r="F268" s="78">
        <f t="shared" si="4"/>
        <v>0</v>
      </c>
      <c r="G268" s="189"/>
      <c r="H268" s="58">
        <f>F268-'[1]PRRAS'!$E264</f>
        <v>0</v>
      </c>
    </row>
    <row r="269" spans="1:8" s="17" customFormat="1" ht="12.75" customHeight="1">
      <c r="A269" s="64">
        <v>372</v>
      </c>
      <c r="B269" s="144" t="s">
        <v>1037</v>
      </c>
      <c r="C269" s="72">
        <v>254</v>
      </c>
      <c r="D269" s="131">
        <f>SUM(D270:D272)</f>
        <v>0</v>
      </c>
      <c r="E269" s="83">
        <f>SUM(E270:E272)</f>
        <v>89315</v>
      </c>
      <c r="F269" s="78">
        <f t="shared" si="4"/>
        <v>89315</v>
      </c>
      <c r="G269" s="189"/>
      <c r="H269" s="58">
        <f>F269-'[1]PRRAS'!$E265</f>
        <v>0</v>
      </c>
    </row>
    <row r="270" spans="1:8" s="36" customFormat="1" ht="12.75" customHeight="1" thickBot="1">
      <c r="A270" s="67">
        <v>3721</v>
      </c>
      <c r="B270" s="145" t="s">
        <v>373</v>
      </c>
      <c r="C270" s="76">
        <v>255</v>
      </c>
      <c r="D270" s="128"/>
      <c r="E270" s="129"/>
      <c r="F270" s="119">
        <f t="shared" si="4"/>
        <v>0</v>
      </c>
      <c r="G270" s="194"/>
      <c r="H270" s="120">
        <f>F270-'[1]PRRAS'!$E266</f>
        <v>0</v>
      </c>
    </row>
    <row r="271" spans="1:8" s="36" customFormat="1" ht="12.75" customHeight="1" thickTop="1">
      <c r="A271" s="99">
        <v>3722</v>
      </c>
      <c r="B271" s="146" t="s">
        <v>372</v>
      </c>
      <c r="C271" s="94">
        <v>256</v>
      </c>
      <c r="D271" s="126"/>
      <c r="E271" s="125">
        <v>89315</v>
      </c>
      <c r="F271" s="117">
        <f t="shared" si="4"/>
        <v>89315</v>
      </c>
      <c r="G271" s="193"/>
      <c r="H271" s="62">
        <f>F271-'[1]PRRAS'!$E267</f>
        <v>0</v>
      </c>
    </row>
    <row r="272" spans="1:8" s="36" customFormat="1" ht="12.75" customHeight="1">
      <c r="A272" s="64" t="s">
        <v>712</v>
      </c>
      <c r="B272" s="133" t="s">
        <v>1110</v>
      </c>
      <c r="C272" s="72">
        <v>257</v>
      </c>
      <c r="D272" s="75"/>
      <c r="E272" s="6"/>
      <c r="F272" s="78">
        <f t="shared" si="4"/>
        <v>0</v>
      </c>
      <c r="G272" s="190"/>
      <c r="H272" s="58">
        <f>F272-'[1]PRRAS'!$E268</f>
        <v>0</v>
      </c>
    </row>
    <row r="273" spans="1:8" s="36" customFormat="1" ht="12.75" customHeight="1">
      <c r="A273" s="64">
        <v>38</v>
      </c>
      <c r="B273" s="133" t="s">
        <v>1038</v>
      </c>
      <c r="C273" s="72">
        <v>258</v>
      </c>
      <c r="D273" s="131">
        <f>SUM(D274,D278,D283,D289)</f>
        <v>0</v>
      </c>
      <c r="E273" s="83">
        <f>SUM(E274,E278,E283,E289)</f>
        <v>0</v>
      </c>
      <c r="F273" s="78">
        <f aca="true" t="shared" si="5" ref="F273:F306">SUM(D273:E273)</f>
        <v>0</v>
      </c>
      <c r="G273" s="190"/>
      <c r="H273" s="58">
        <f>F273-'[1]PRRAS'!$E269</f>
        <v>0</v>
      </c>
    </row>
    <row r="274" spans="1:8" s="17" customFormat="1" ht="12.75" customHeight="1">
      <c r="A274" s="64">
        <v>381</v>
      </c>
      <c r="B274" s="133" t="s">
        <v>1039</v>
      </c>
      <c r="C274" s="72">
        <v>259</v>
      </c>
      <c r="D274" s="131">
        <f>SUM(D275:D277)</f>
        <v>0</v>
      </c>
      <c r="E274" s="83">
        <f>SUM(E275:E277)</f>
        <v>0</v>
      </c>
      <c r="F274" s="78">
        <f t="shared" si="5"/>
        <v>0</v>
      </c>
      <c r="G274" s="189"/>
      <c r="H274" s="58">
        <f>F274-'[1]PRRAS'!$E270</f>
        <v>0</v>
      </c>
    </row>
    <row r="275" spans="1:8" s="17" customFormat="1" ht="12.75" customHeight="1">
      <c r="A275" s="64">
        <v>3811</v>
      </c>
      <c r="B275" s="133" t="s">
        <v>374</v>
      </c>
      <c r="C275" s="72">
        <v>260</v>
      </c>
      <c r="D275" s="75"/>
      <c r="E275" s="6"/>
      <c r="F275" s="78">
        <f t="shared" si="5"/>
        <v>0</v>
      </c>
      <c r="G275" s="189"/>
      <c r="H275" s="58">
        <f>F275-'[1]PRRAS'!$E271</f>
        <v>0</v>
      </c>
    </row>
    <row r="276" spans="1:8" s="17" customFormat="1" ht="12.75" customHeight="1">
      <c r="A276" s="64">
        <v>3812</v>
      </c>
      <c r="B276" s="133" t="s">
        <v>375</v>
      </c>
      <c r="C276" s="72">
        <v>261</v>
      </c>
      <c r="D276" s="75"/>
      <c r="E276" s="6"/>
      <c r="F276" s="78">
        <f t="shared" si="5"/>
        <v>0</v>
      </c>
      <c r="G276" s="189"/>
      <c r="H276" s="58">
        <f>F276-'[1]PRRAS'!$E272</f>
        <v>0</v>
      </c>
    </row>
    <row r="277" spans="1:8" s="17" customFormat="1" ht="12.75" customHeight="1">
      <c r="A277" s="64" t="s">
        <v>713</v>
      </c>
      <c r="B277" s="133" t="s">
        <v>714</v>
      </c>
      <c r="C277" s="72">
        <v>262</v>
      </c>
      <c r="D277" s="75"/>
      <c r="E277" s="6"/>
      <c r="F277" s="78">
        <f t="shared" si="5"/>
        <v>0</v>
      </c>
      <c r="G277" s="189"/>
      <c r="H277" s="58">
        <f>F277-'[1]PRRAS'!$E273</f>
        <v>0</v>
      </c>
    </row>
    <row r="278" spans="1:8" s="17" customFormat="1" ht="12.75" customHeight="1">
      <c r="A278" s="64">
        <v>382</v>
      </c>
      <c r="B278" s="133" t="s">
        <v>1040</v>
      </c>
      <c r="C278" s="72">
        <v>263</v>
      </c>
      <c r="D278" s="131">
        <f>SUM(D279:D282)</f>
        <v>0</v>
      </c>
      <c r="E278" s="83">
        <f>SUM(E279:E282)</f>
        <v>0</v>
      </c>
      <c r="F278" s="78">
        <f>SUM(D278:E278)</f>
        <v>0</v>
      </c>
      <c r="G278" s="189"/>
      <c r="H278" s="58">
        <f>F278-'[1]PRRAS'!$E274</f>
        <v>0</v>
      </c>
    </row>
    <row r="279" spans="1:8" s="17" customFormat="1" ht="12.75" customHeight="1">
      <c r="A279" s="64">
        <v>3821</v>
      </c>
      <c r="B279" s="133" t="s">
        <v>376</v>
      </c>
      <c r="C279" s="72">
        <v>264</v>
      </c>
      <c r="D279" s="75"/>
      <c r="E279" s="6"/>
      <c r="F279" s="78">
        <f t="shared" si="5"/>
        <v>0</v>
      </c>
      <c r="G279" s="189"/>
      <c r="H279" s="58">
        <f>F279-'[1]PRRAS'!$E275</f>
        <v>0</v>
      </c>
    </row>
    <row r="280" spans="1:8" s="17" customFormat="1" ht="12.75" customHeight="1">
      <c r="A280" s="64">
        <v>3822</v>
      </c>
      <c r="B280" s="133" t="s">
        <v>377</v>
      </c>
      <c r="C280" s="72">
        <v>265</v>
      </c>
      <c r="D280" s="75"/>
      <c r="E280" s="6"/>
      <c r="F280" s="78">
        <f t="shared" si="5"/>
        <v>0</v>
      </c>
      <c r="G280" s="189"/>
      <c r="H280" s="58">
        <f>F280-'[1]PRRAS'!$E276</f>
        <v>0</v>
      </c>
    </row>
    <row r="281" spans="1:8" s="17" customFormat="1" ht="12.75" customHeight="1">
      <c r="A281" s="64" t="s">
        <v>715</v>
      </c>
      <c r="B281" s="133" t="s">
        <v>716</v>
      </c>
      <c r="C281" s="72">
        <v>266</v>
      </c>
      <c r="D281" s="75"/>
      <c r="E281" s="6"/>
      <c r="F281" s="78">
        <f t="shared" si="5"/>
        <v>0</v>
      </c>
      <c r="G281" s="189"/>
      <c r="H281" s="58">
        <f>F281-'[1]PRRAS'!$E277</f>
        <v>0</v>
      </c>
    </row>
    <row r="282" spans="1:8" s="17" customFormat="1" ht="24.75" customHeight="1">
      <c r="A282" s="171" t="s">
        <v>776</v>
      </c>
      <c r="B282" s="172" t="s">
        <v>777</v>
      </c>
      <c r="C282" s="72">
        <v>267</v>
      </c>
      <c r="D282" s="75"/>
      <c r="E282" s="6"/>
      <c r="F282" s="78">
        <f t="shared" si="5"/>
        <v>0</v>
      </c>
      <c r="G282" s="189"/>
      <c r="H282" s="58">
        <f>F282-'[1]PRRAS'!$E278</f>
        <v>0</v>
      </c>
    </row>
    <row r="283" spans="1:8" s="17" customFormat="1" ht="12.75" customHeight="1">
      <c r="A283" s="64">
        <v>383</v>
      </c>
      <c r="B283" s="133" t="s">
        <v>1041</v>
      </c>
      <c r="C283" s="72">
        <v>268</v>
      </c>
      <c r="D283" s="131">
        <f>SUM(D284:D288)</f>
        <v>0</v>
      </c>
      <c r="E283" s="83">
        <f>SUM(E284:E288)</f>
        <v>0</v>
      </c>
      <c r="F283" s="78">
        <f t="shared" si="5"/>
        <v>0</v>
      </c>
      <c r="G283" s="189"/>
      <c r="H283" s="58">
        <f>F283-'[1]PRRAS'!$E279</f>
        <v>0</v>
      </c>
    </row>
    <row r="284" spans="1:8" s="17" customFormat="1" ht="12.75" customHeight="1">
      <c r="A284" s="64">
        <v>3831</v>
      </c>
      <c r="B284" s="133" t="s">
        <v>207</v>
      </c>
      <c r="C284" s="72">
        <v>269</v>
      </c>
      <c r="D284" s="75"/>
      <c r="E284" s="6"/>
      <c r="F284" s="78">
        <f t="shared" si="5"/>
        <v>0</v>
      </c>
      <c r="G284" s="189"/>
      <c r="H284" s="58">
        <f>F284-'[1]PRRAS'!$E280</f>
        <v>0</v>
      </c>
    </row>
    <row r="285" spans="1:8" s="17" customFormat="1" ht="12.75" customHeight="1">
      <c r="A285" s="64">
        <v>3832</v>
      </c>
      <c r="B285" s="133" t="s">
        <v>378</v>
      </c>
      <c r="C285" s="72">
        <v>270</v>
      </c>
      <c r="D285" s="75"/>
      <c r="E285" s="6"/>
      <c r="F285" s="78">
        <f t="shared" si="5"/>
        <v>0</v>
      </c>
      <c r="G285" s="189"/>
      <c r="H285" s="58">
        <f>F285-'[1]PRRAS'!$E281</f>
        <v>0</v>
      </c>
    </row>
    <row r="286" spans="1:8" s="17" customFormat="1" ht="12.75" customHeight="1">
      <c r="A286" s="64">
        <v>3833</v>
      </c>
      <c r="B286" s="133" t="s">
        <v>208</v>
      </c>
      <c r="C286" s="72">
        <v>271</v>
      </c>
      <c r="D286" s="75"/>
      <c r="E286" s="6"/>
      <c r="F286" s="78">
        <f t="shared" si="5"/>
        <v>0</v>
      </c>
      <c r="G286" s="189"/>
      <c r="H286" s="58">
        <f>F286-'[1]PRRAS'!$E282</f>
        <v>0</v>
      </c>
    </row>
    <row r="287" spans="1:8" s="17" customFormat="1" ht="12.75" customHeight="1">
      <c r="A287" s="64">
        <v>3834</v>
      </c>
      <c r="B287" s="133" t="s">
        <v>209</v>
      </c>
      <c r="C287" s="72">
        <v>272</v>
      </c>
      <c r="D287" s="75"/>
      <c r="E287" s="6"/>
      <c r="F287" s="78">
        <f t="shared" si="5"/>
        <v>0</v>
      </c>
      <c r="G287" s="189"/>
      <c r="H287" s="58">
        <f>F287-'[1]PRRAS'!$E283</f>
        <v>0</v>
      </c>
    </row>
    <row r="288" spans="1:8" s="17" customFormat="1" ht="12.75" customHeight="1">
      <c r="A288" s="64" t="s">
        <v>555</v>
      </c>
      <c r="B288" s="133" t="s">
        <v>310</v>
      </c>
      <c r="C288" s="72">
        <v>273</v>
      </c>
      <c r="D288" s="75"/>
      <c r="E288" s="6"/>
      <c r="F288" s="78">
        <f t="shared" si="5"/>
        <v>0</v>
      </c>
      <c r="G288" s="189"/>
      <c r="H288" s="58">
        <f>F288-'[1]PRRAS'!$E284</f>
        <v>0</v>
      </c>
    </row>
    <row r="289" spans="1:8" s="17" customFormat="1" ht="12.75" customHeight="1">
      <c r="A289" s="64" t="s">
        <v>717</v>
      </c>
      <c r="B289" s="133" t="s">
        <v>1042</v>
      </c>
      <c r="C289" s="72">
        <v>274</v>
      </c>
      <c r="D289" s="163">
        <f>SUM(D290:D294)</f>
        <v>0</v>
      </c>
      <c r="E289" s="164">
        <f>SUM(E290:E294)</f>
        <v>0</v>
      </c>
      <c r="F289" s="78">
        <f t="shared" si="5"/>
        <v>0</v>
      </c>
      <c r="G289" s="191"/>
      <c r="H289" s="58">
        <f>F289-'[1]PRRAS'!$E285</f>
        <v>0</v>
      </c>
    </row>
    <row r="290" spans="1:8" s="17" customFormat="1" ht="23.25" customHeight="1">
      <c r="A290" s="64" t="s">
        <v>718</v>
      </c>
      <c r="B290" s="133" t="s">
        <v>210</v>
      </c>
      <c r="C290" s="72">
        <v>275</v>
      </c>
      <c r="D290" s="111"/>
      <c r="E290" s="6"/>
      <c r="F290" s="78">
        <f t="shared" si="5"/>
        <v>0</v>
      </c>
      <c r="G290" s="189"/>
      <c r="H290" s="58">
        <f>F290-'[1]PRRAS'!$E286</f>
        <v>0</v>
      </c>
    </row>
    <row r="291" spans="1:8" s="17" customFormat="1" ht="24">
      <c r="A291" s="64" t="s">
        <v>719</v>
      </c>
      <c r="B291" s="133" t="s">
        <v>211</v>
      </c>
      <c r="C291" s="72">
        <v>276</v>
      </c>
      <c r="D291" s="111"/>
      <c r="E291" s="6"/>
      <c r="F291" s="78">
        <f t="shared" si="5"/>
        <v>0</v>
      </c>
      <c r="G291" s="189"/>
      <c r="H291" s="58">
        <f>F291-'[1]PRRAS'!$E287</f>
        <v>0</v>
      </c>
    </row>
    <row r="292" spans="1:8" s="17" customFormat="1" ht="12.75" customHeight="1">
      <c r="A292" s="64" t="s">
        <v>720</v>
      </c>
      <c r="B292" s="133" t="s">
        <v>212</v>
      </c>
      <c r="C292" s="72">
        <v>277</v>
      </c>
      <c r="D292" s="111"/>
      <c r="E292" s="6"/>
      <c r="F292" s="78">
        <f t="shared" si="5"/>
        <v>0</v>
      </c>
      <c r="G292" s="189"/>
      <c r="H292" s="58">
        <f>F292-'[1]PRRAS'!$E288</f>
        <v>0</v>
      </c>
    </row>
    <row r="293" spans="1:8" s="17" customFormat="1" ht="12.75">
      <c r="A293" s="64" t="s">
        <v>721</v>
      </c>
      <c r="B293" s="133" t="s">
        <v>722</v>
      </c>
      <c r="C293" s="72">
        <v>278</v>
      </c>
      <c r="D293" s="111"/>
      <c r="E293" s="6"/>
      <c r="F293" s="78">
        <f t="shared" si="5"/>
        <v>0</v>
      </c>
      <c r="G293" s="189"/>
      <c r="H293" s="58">
        <f>F293-'[1]PRRAS'!$E289</f>
        <v>0</v>
      </c>
    </row>
    <row r="294" spans="1:8" s="17" customFormat="1" ht="13.5" customHeight="1">
      <c r="A294" s="171" t="s">
        <v>778</v>
      </c>
      <c r="B294" s="172" t="s">
        <v>779</v>
      </c>
      <c r="C294" s="72">
        <v>279</v>
      </c>
      <c r="D294" s="111"/>
      <c r="E294" s="6"/>
      <c r="F294" s="78">
        <f t="shared" si="5"/>
        <v>0</v>
      </c>
      <c r="G294" s="189"/>
      <c r="H294" s="58">
        <f>F294-'[1]PRRAS'!$E290</f>
        <v>0</v>
      </c>
    </row>
    <row r="295" spans="1:8" s="17" customFormat="1" ht="12.75" customHeight="1">
      <c r="A295" s="64" t="s">
        <v>213</v>
      </c>
      <c r="B295" s="133" t="s">
        <v>379</v>
      </c>
      <c r="C295" s="72">
        <v>280</v>
      </c>
      <c r="D295" s="111"/>
      <c r="E295" s="6"/>
      <c r="F295" s="78">
        <f t="shared" si="5"/>
        <v>0</v>
      </c>
      <c r="G295" s="191"/>
      <c r="H295" s="58">
        <f>F295-'[1]PRRAS'!$E291</f>
        <v>0</v>
      </c>
    </row>
    <row r="296" spans="1:8" s="17" customFormat="1" ht="12.75" customHeight="1">
      <c r="A296" s="64" t="s">
        <v>213</v>
      </c>
      <c r="B296" s="65" t="s">
        <v>381</v>
      </c>
      <c r="C296" s="72">
        <v>281</v>
      </c>
      <c r="D296" s="111"/>
      <c r="E296" s="6"/>
      <c r="F296" s="78">
        <f t="shared" si="5"/>
        <v>0</v>
      </c>
      <c r="G296" s="189"/>
      <c r="H296" s="58">
        <f>F296-'[1]PRRAS'!$E292</f>
        <v>0</v>
      </c>
    </row>
    <row r="297" spans="1:8" s="17" customFormat="1" ht="12.75" customHeight="1">
      <c r="A297" s="64" t="s">
        <v>213</v>
      </c>
      <c r="B297" s="65" t="s">
        <v>1043</v>
      </c>
      <c r="C297" s="72">
        <v>282</v>
      </c>
      <c r="D297" s="110">
        <f>D296-D295</f>
        <v>0</v>
      </c>
      <c r="E297" s="83">
        <f>E296-E295</f>
        <v>0</v>
      </c>
      <c r="F297" s="78">
        <f t="shared" si="5"/>
        <v>0</v>
      </c>
      <c r="G297" s="189"/>
      <c r="H297" s="58">
        <f>F297-'[1]PRRAS'!$E293</f>
        <v>0</v>
      </c>
    </row>
    <row r="298" spans="1:8" s="17" customFormat="1" ht="12.75" customHeight="1">
      <c r="A298" s="64" t="s">
        <v>213</v>
      </c>
      <c r="B298" s="65" t="s">
        <v>1044</v>
      </c>
      <c r="C298" s="72">
        <v>283</v>
      </c>
      <c r="D298" s="110">
        <f>D295-D296</f>
        <v>0</v>
      </c>
      <c r="E298" s="83">
        <f>E295-E296</f>
        <v>0</v>
      </c>
      <c r="F298" s="78">
        <f t="shared" si="5"/>
        <v>0</v>
      </c>
      <c r="G298" s="189"/>
      <c r="H298" s="58">
        <f>F298-'[1]PRRAS'!$E294</f>
        <v>0</v>
      </c>
    </row>
    <row r="299" spans="1:8" s="17" customFormat="1" ht="12.75" customHeight="1">
      <c r="A299" s="64" t="s">
        <v>213</v>
      </c>
      <c r="B299" s="65" t="s">
        <v>1045</v>
      </c>
      <c r="C299" s="72">
        <v>284</v>
      </c>
      <c r="D299" s="110">
        <f>D161-D297+D298</f>
        <v>988087</v>
      </c>
      <c r="E299" s="83">
        <f>E161-E297+E298</f>
        <v>7996694</v>
      </c>
      <c r="F299" s="78">
        <f t="shared" si="5"/>
        <v>8984781</v>
      </c>
      <c r="G299" s="189"/>
      <c r="H299" s="58">
        <f>F299-'[1]PRRAS'!$E295</f>
        <v>0</v>
      </c>
    </row>
    <row r="300" spans="1:8" s="17" customFormat="1" ht="12.75" customHeight="1">
      <c r="A300" s="64" t="s">
        <v>213</v>
      </c>
      <c r="B300" s="65" t="s">
        <v>1046</v>
      </c>
      <c r="C300" s="72">
        <v>285</v>
      </c>
      <c r="D300" s="110">
        <f>D16-D299</f>
        <v>133060</v>
      </c>
      <c r="E300" s="83">
        <f>E16-E299</f>
        <v>30497</v>
      </c>
      <c r="F300" s="78">
        <f t="shared" si="5"/>
        <v>163557</v>
      </c>
      <c r="G300" s="189"/>
      <c r="H300" s="58">
        <f>F300-'[1]PRRAS'!$E296</f>
        <v>0</v>
      </c>
    </row>
    <row r="301" spans="1:8" s="17" customFormat="1" ht="12.75" customHeight="1">
      <c r="A301" s="64" t="s">
        <v>213</v>
      </c>
      <c r="B301" s="65" t="s">
        <v>1047</v>
      </c>
      <c r="C301" s="72">
        <v>286</v>
      </c>
      <c r="D301" s="110">
        <f>D299-D16</f>
        <v>-133060</v>
      </c>
      <c r="E301" s="83">
        <f>E299-E16</f>
        <v>-30497</v>
      </c>
      <c r="F301" s="78">
        <f t="shared" si="5"/>
        <v>-163557</v>
      </c>
      <c r="G301" s="189"/>
      <c r="H301" s="58">
        <f>F301-'[1]PRRAS'!$E297</f>
        <v>-163557</v>
      </c>
    </row>
    <row r="302" spans="1:8" s="17" customFormat="1" ht="12.75" customHeight="1">
      <c r="A302" s="64">
        <v>92211</v>
      </c>
      <c r="B302" s="65" t="s">
        <v>382</v>
      </c>
      <c r="C302" s="72">
        <v>287</v>
      </c>
      <c r="D302" s="75"/>
      <c r="E302" s="6"/>
      <c r="F302" s="78">
        <f t="shared" si="5"/>
        <v>0</v>
      </c>
      <c r="G302" s="189"/>
      <c r="H302" s="58">
        <f>F302-'[1]PRRAS'!$E298</f>
        <v>0</v>
      </c>
    </row>
    <row r="303" spans="1:8" s="17" customFormat="1" ht="12.75" customHeight="1">
      <c r="A303" s="64">
        <v>92221</v>
      </c>
      <c r="B303" s="65" t="s">
        <v>383</v>
      </c>
      <c r="C303" s="72">
        <v>288</v>
      </c>
      <c r="D303" s="75">
        <v>171500</v>
      </c>
      <c r="E303" s="6">
        <v>4518</v>
      </c>
      <c r="F303" s="78">
        <f t="shared" si="5"/>
        <v>176018</v>
      </c>
      <c r="G303" s="189"/>
      <c r="H303" s="58">
        <f>F303-'[1]PRRAS'!$E299</f>
        <v>0</v>
      </c>
    </row>
    <row r="304" spans="1:8" s="17" customFormat="1" ht="12.75" customHeight="1" thickBot="1">
      <c r="A304" s="67">
        <v>96</v>
      </c>
      <c r="B304" s="68" t="s">
        <v>384</v>
      </c>
      <c r="C304" s="76">
        <v>289</v>
      </c>
      <c r="D304" s="128"/>
      <c r="E304" s="129">
        <v>111950</v>
      </c>
      <c r="F304" s="119">
        <f t="shared" si="5"/>
        <v>111950</v>
      </c>
      <c r="G304" s="192"/>
      <c r="H304" s="120">
        <f>F304-'[1]PRRAS'!$E300</f>
        <v>0</v>
      </c>
    </row>
    <row r="305" spans="1:8" s="15" customFormat="1" ht="12.75" customHeight="1" thickTop="1">
      <c r="A305" s="158">
        <v>9661</v>
      </c>
      <c r="B305" s="141" t="s">
        <v>214</v>
      </c>
      <c r="C305" s="250">
        <v>290</v>
      </c>
      <c r="D305" s="159"/>
      <c r="E305" s="160"/>
      <c r="F305" s="187">
        <f t="shared" si="5"/>
        <v>0</v>
      </c>
      <c r="G305" s="56"/>
      <c r="H305" s="62">
        <f>F305-'[1]PRRAS'!$E301</f>
        <v>0</v>
      </c>
    </row>
    <row r="306" spans="1:8" s="15" customFormat="1" ht="15.75" customHeight="1" thickBot="1">
      <c r="A306" s="91" t="s">
        <v>556</v>
      </c>
      <c r="B306" s="105" t="s">
        <v>557</v>
      </c>
      <c r="C306" s="251">
        <v>291</v>
      </c>
      <c r="D306" s="88"/>
      <c r="E306" s="89"/>
      <c r="F306" s="90">
        <f t="shared" si="5"/>
        <v>0</v>
      </c>
      <c r="G306" s="92"/>
      <c r="H306" s="127">
        <f>F306-'[1]PRRAS'!$E302</f>
        <v>0</v>
      </c>
    </row>
    <row r="307" spans="1:8" s="16" customFormat="1" ht="14.25" thickBot="1" thickTop="1">
      <c r="A307" s="37"/>
      <c r="B307" s="266" t="s">
        <v>215</v>
      </c>
      <c r="C307" s="266"/>
      <c r="D307" s="266"/>
      <c r="E307" s="266"/>
      <c r="F307" s="266"/>
      <c r="G307" s="266"/>
      <c r="H307" s="195">
        <f>F307-'[1]PRRAS'!$E303</f>
        <v>0</v>
      </c>
    </row>
    <row r="308" spans="1:8" s="35" customFormat="1" ht="12.75" customHeight="1" thickTop="1">
      <c r="A308" s="63">
        <v>7</v>
      </c>
      <c r="B308" s="175" t="s">
        <v>1048</v>
      </c>
      <c r="C308" s="249">
        <v>292</v>
      </c>
      <c r="D308" s="196">
        <f>SUM(D309,D321,D354,D358)</f>
        <v>0</v>
      </c>
      <c r="E308" s="197">
        <f>SUM(E309,E321,E354,E358)</f>
        <v>0</v>
      </c>
      <c r="F308" s="198">
        <f aca="true" t="shared" si="6" ref="F308:F339">SUM(D308:E308)</f>
        <v>0</v>
      </c>
      <c r="G308" s="186"/>
      <c r="H308" s="179">
        <f>F308-'[1]PRRAS'!$E304</f>
        <v>0</v>
      </c>
    </row>
    <row r="309" spans="1:8" s="35" customFormat="1" ht="12.75" customHeight="1">
      <c r="A309" s="64">
        <v>71</v>
      </c>
      <c r="B309" s="65" t="s">
        <v>1049</v>
      </c>
      <c r="C309" s="72">
        <v>293</v>
      </c>
      <c r="D309" s="73">
        <f>SUM(D310,D314)</f>
        <v>0</v>
      </c>
      <c r="E309" s="34">
        <f>SUM(E310,E314)</f>
        <v>0</v>
      </c>
      <c r="F309" s="5">
        <f t="shared" si="6"/>
        <v>0</v>
      </c>
      <c r="G309" s="181"/>
      <c r="H309" s="58">
        <f>F309-'[1]PRRAS'!$E305</f>
        <v>0</v>
      </c>
    </row>
    <row r="310" spans="1:8" s="16" customFormat="1" ht="12.75" customHeight="1">
      <c r="A310" s="64">
        <v>711</v>
      </c>
      <c r="B310" s="65" t="s">
        <v>1050</v>
      </c>
      <c r="C310" s="72">
        <v>294</v>
      </c>
      <c r="D310" s="73">
        <f>SUM(D311:D313)</f>
        <v>0</v>
      </c>
      <c r="E310" s="34">
        <f>SUM(E311:E313)</f>
        <v>0</v>
      </c>
      <c r="F310" s="5">
        <f t="shared" si="6"/>
        <v>0</v>
      </c>
      <c r="G310" s="154"/>
      <c r="H310" s="58">
        <f>F310-'[1]PRRAS'!$E306</f>
        <v>0</v>
      </c>
    </row>
    <row r="311" spans="1:8" s="16" customFormat="1" ht="12.75" customHeight="1">
      <c r="A311" s="64">
        <v>7111</v>
      </c>
      <c r="B311" s="65" t="s">
        <v>216</v>
      </c>
      <c r="C311" s="72">
        <v>295</v>
      </c>
      <c r="D311" s="74"/>
      <c r="E311" s="4"/>
      <c r="F311" s="5">
        <f t="shared" si="6"/>
        <v>0</v>
      </c>
      <c r="G311" s="154"/>
      <c r="H311" s="58">
        <f>F311-'[1]PRRAS'!$E307</f>
        <v>0</v>
      </c>
    </row>
    <row r="312" spans="1:8" s="16" customFormat="1" ht="12.75" customHeight="1">
      <c r="A312" s="64">
        <v>7112</v>
      </c>
      <c r="B312" s="65" t="s">
        <v>385</v>
      </c>
      <c r="C312" s="72">
        <v>296</v>
      </c>
      <c r="D312" s="74"/>
      <c r="E312" s="4"/>
      <c r="F312" s="5">
        <f t="shared" si="6"/>
        <v>0</v>
      </c>
      <c r="G312" s="154"/>
      <c r="H312" s="58">
        <f>F312-'[1]PRRAS'!$E308</f>
        <v>0</v>
      </c>
    </row>
    <row r="313" spans="1:8" s="16" customFormat="1" ht="12.75" customHeight="1">
      <c r="A313" s="64">
        <v>7113</v>
      </c>
      <c r="B313" s="65" t="s">
        <v>386</v>
      </c>
      <c r="C313" s="72">
        <v>297</v>
      </c>
      <c r="D313" s="74"/>
      <c r="E313" s="4"/>
      <c r="F313" s="5">
        <f t="shared" si="6"/>
        <v>0</v>
      </c>
      <c r="G313" s="154"/>
      <c r="H313" s="58">
        <f>F313-'[1]PRRAS'!$E309</f>
        <v>0</v>
      </c>
    </row>
    <row r="314" spans="1:8" s="16" customFormat="1" ht="12.75" customHeight="1">
      <c r="A314" s="64">
        <v>712</v>
      </c>
      <c r="B314" s="65" t="s">
        <v>1051</v>
      </c>
      <c r="C314" s="72">
        <v>298</v>
      </c>
      <c r="D314" s="73">
        <f>SUM(D315:D320)</f>
        <v>0</v>
      </c>
      <c r="E314" s="34">
        <f>SUM(E315:E320)</f>
        <v>0</v>
      </c>
      <c r="F314" s="5">
        <f t="shared" si="6"/>
        <v>0</v>
      </c>
      <c r="G314" s="154"/>
      <c r="H314" s="58">
        <f>F314-'[1]PRRAS'!$E310</f>
        <v>0</v>
      </c>
    </row>
    <row r="315" spans="1:8" s="16" customFormat="1" ht="12.75" customHeight="1">
      <c r="A315" s="64">
        <v>7121</v>
      </c>
      <c r="B315" s="65" t="s">
        <v>387</v>
      </c>
      <c r="C315" s="72">
        <v>299</v>
      </c>
      <c r="D315" s="74"/>
      <c r="E315" s="4"/>
      <c r="F315" s="5">
        <f t="shared" si="6"/>
        <v>0</v>
      </c>
      <c r="G315" s="154"/>
      <c r="H315" s="58">
        <f>F315-'[1]PRRAS'!$E311</f>
        <v>0</v>
      </c>
    </row>
    <row r="316" spans="1:8" s="16" customFormat="1" ht="12.75" customHeight="1">
      <c r="A316" s="64">
        <v>7122</v>
      </c>
      <c r="B316" s="65" t="s">
        <v>388</v>
      </c>
      <c r="C316" s="72">
        <v>300</v>
      </c>
      <c r="D316" s="74"/>
      <c r="E316" s="4"/>
      <c r="F316" s="5">
        <f t="shared" si="6"/>
        <v>0</v>
      </c>
      <c r="G316" s="154"/>
      <c r="H316" s="58">
        <f>F316-'[1]PRRAS'!$E312</f>
        <v>0</v>
      </c>
    </row>
    <row r="317" spans="1:8" s="16" customFormat="1" ht="12.75" customHeight="1">
      <c r="A317" s="64">
        <v>7123</v>
      </c>
      <c r="B317" s="65" t="s">
        <v>389</v>
      </c>
      <c r="C317" s="72">
        <v>301</v>
      </c>
      <c r="D317" s="74"/>
      <c r="E317" s="4"/>
      <c r="F317" s="5">
        <f t="shared" si="6"/>
        <v>0</v>
      </c>
      <c r="G317" s="154"/>
      <c r="H317" s="58">
        <f>F317-'[1]PRRAS'!$E313</f>
        <v>0</v>
      </c>
    </row>
    <row r="318" spans="1:8" s="16" customFormat="1" ht="12.75" customHeight="1">
      <c r="A318" s="64">
        <v>7124</v>
      </c>
      <c r="B318" s="65" t="s">
        <v>390</v>
      </c>
      <c r="C318" s="72">
        <v>302</v>
      </c>
      <c r="D318" s="74"/>
      <c r="E318" s="4"/>
      <c r="F318" s="5">
        <f t="shared" si="6"/>
        <v>0</v>
      </c>
      <c r="G318" s="154"/>
      <c r="H318" s="58">
        <f>F318-'[1]PRRAS'!$E314</f>
        <v>0</v>
      </c>
    </row>
    <row r="319" spans="1:8" s="16" customFormat="1" ht="12.75" customHeight="1">
      <c r="A319" s="64">
        <v>7125</v>
      </c>
      <c r="B319" s="65" t="s">
        <v>391</v>
      </c>
      <c r="C319" s="72">
        <v>303</v>
      </c>
      <c r="D319" s="74"/>
      <c r="E319" s="4"/>
      <c r="F319" s="5">
        <f t="shared" si="6"/>
        <v>0</v>
      </c>
      <c r="G319" s="154"/>
      <c r="H319" s="58">
        <f>F319-'[1]PRRAS'!$E315</f>
        <v>0</v>
      </c>
    </row>
    <row r="320" spans="1:8" s="16" customFormat="1" ht="12.75" customHeight="1">
      <c r="A320" s="64">
        <v>7126</v>
      </c>
      <c r="B320" s="65" t="s">
        <v>392</v>
      </c>
      <c r="C320" s="72">
        <v>304</v>
      </c>
      <c r="D320" s="74"/>
      <c r="E320" s="4"/>
      <c r="F320" s="5">
        <f t="shared" si="6"/>
        <v>0</v>
      </c>
      <c r="G320" s="180"/>
      <c r="H320" s="58">
        <f>F320-'[1]PRRAS'!$E316</f>
        <v>0</v>
      </c>
    </row>
    <row r="321" spans="1:8" s="35" customFormat="1" ht="24.75" customHeight="1">
      <c r="A321" s="64">
        <v>72</v>
      </c>
      <c r="B321" s="65" t="s">
        <v>1052</v>
      </c>
      <c r="C321" s="72">
        <v>305</v>
      </c>
      <c r="D321" s="73">
        <f>SUM(D322,D327,D336,D341,D346,D349)</f>
        <v>0</v>
      </c>
      <c r="E321" s="34">
        <f>SUM(E322,E327,E336,E341,E346,E349)</f>
        <v>0</v>
      </c>
      <c r="F321" s="5">
        <f t="shared" si="6"/>
        <v>0</v>
      </c>
      <c r="G321" s="181"/>
      <c r="H321" s="58">
        <f>F321-'[1]PRRAS'!$E317</f>
        <v>0</v>
      </c>
    </row>
    <row r="322" spans="1:8" s="16" customFormat="1" ht="12.75" customHeight="1">
      <c r="A322" s="64">
        <v>721</v>
      </c>
      <c r="B322" s="65" t="s">
        <v>1053</v>
      </c>
      <c r="C322" s="72">
        <v>306</v>
      </c>
      <c r="D322" s="73">
        <f>SUM(D323:D326)</f>
        <v>0</v>
      </c>
      <c r="E322" s="34">
        <f>SUM(E323:E326)</f>
        <v>0</v>
      </c>
      <c r="F322" s="5">
        <f t="shared" si="6"/>
        <v>0</v>
      </c>
      <c r="G322" s="154"/>
      <c r="H322" s="58">
        <f>F322-'[1]PRRAS'!$E318</f>
        <v>0</v>
      </c>
    </row>
    <row r="323" spans="1:8" s="16" customFormat="1" ht="12.75" customHeight="1">
      <c r="A323" s="64">
        <v>7211</v>
      </c>
      <c r="B323" s="65" t="s">
        <v>332</v>
      </c>
      <c r="C323" s="72">
        <v>307</v>
      </c>
      <c r="D323" s="74"/>
      <c r="E323" s="4"/>
      <c r="F323" s="5">
        <f t="shared" si="6"/>
        <v>0</v>
      </c>
      <c r="G323" s="154"/>
      <c r="H323" s="58">
        <f>F323-'[1]PRRAS'!$E319</f>
        <v>0</v>
      </c>
    </row>
    <row r="324" spans="1:8" s="16" customFormat="1" ht="12.75" customHeight="1">
      <c r="A324" s="64">
        <v>7212</v>
      </c>
      <c r="B324" s="65" t="s">
        <v>333</v>
      </c>
      <c r="C324" s="72">
        <v>308</v>
      </c>
      <c r="D324" s="74"/>
      <c r="E324" s="4"/>
      <c r="F324" s="5">
        <f t="shared" si="6"/>
        <v>0</v>
      </c>
      <c r="G324" s="154"/>
      <c r="H324" s="58">
        <f>F324-'[1]PRRAS'!$E320</f>
        <v>0</v>
      </c>
    </row>
    <row r="325" spans="1:8" s="16" customFormat="1" ht="12.75" customHeight="1">
      <c r="A325" s="64">
        <v>7213</v>
      </c>
      <c r="B325" s="65" t="s">
        <v>217</v>
      </c>
      <c r="C325" s="72">
        <v>309</v>
      </c>
      <c r="D325" s="74"/>
      <c r="E325" s="4"/>
      <c r="F325" s="5">
        <f t="shared" si="6"/>
        <v>0</v>
      </c>
      <c r="G325" s="154"/>
      <c r="H325" s="58">
        <f>F325-'[1]PRRAS'!$E321</f>
        <v>0</v>
      </c>
    </row>
    <row r="326" spans="1:8" s="16" customFormat="1" ht="12.75" customHeight="1">
      <c r="A326" s="64">
        <v>7214</v>
      </c>
      <c r="B326" s="65" t="s">
        <v>334</v>
      </c>
      <c r="C326" s="72">
        <v>310</v>
      </c>
      <c r="D326" s="74"/>
      <c r="E326" s="4"/>
      <c r="F326" s="5">
        <f t="shared" si="6"/>
        <v>0</v>
      </c>
      <c r="G326" s="154"/>
      <c r="H326" s="58">
        <f>F326-'[1]PRRAS'!$E322</f>
        <v>0</v>
      </c>
    </row>
    <row r="327" spans="1:8" s="16" customFormat="1" ht="12.75" customHeight="1">
      <c r="A327" s="64">
        <v>722</v>
      </c>
      <c r="B327" s="65" t="s">
        <v>1054</v>
      </c>
      <c r="C327" s="72">
        <v>311</v>
      </c>
      <c r="D327" s="103">
        <f>SUM(D328:D335)</f>
        <v>0</v>
      </c>
      <c r="E327" s="34">
        <f>SUM(E328:E335)</f>
        <v>0</v>
      </c>
      <c r="F327" s="5">
        <f t="shared" si="6"/>
        <v>0</v>
      </c>
      <c r="G327" s="154"/>
      <c r="H327" s="58">
        <f>F327-'[1]PRRAS'!$E323</f>
        <v>0</v>
      </c>
    </row>
    <row r="328" spans="1:8" s="16" customFormat="1" ht="12.75" customHeight="1">
      <c r="A328" s="64">
        <v>7221</v>
      </c>
      <c r="B328" s="65" t="s">
        <v>335</v>
      </c>
      <c r="C328" s="72">
        <v>312</v>
      </c>
      <c r="D328" s="74"/>
      <c r="E328" s="4"/>
      <c r="F328" s="5">
        <f t="shared" si="6"/>
        <v>0</v>
      </c>
      <c r="G328" s="154"/>
      <c r="H328" s="58">
        <f>F328-'[1]PRRAS'!$E324</f>
        <v>0</v>
      </c>
    </row>
    <row r="329" spans="1:8" s="16" customFormat="1" ht="12.75" customHeight="1">
      <c r="A329" s="64">
        <v>7222</v>
      </c>
      <c r="B329" s="65" t="s">
        <v>393</v>
      </c>
      <c r="C329" s="72">
        <v>313</v>
      </c>
      <c r="D329" s="74"/>
      <c r="E329" s="4"/>
      <c r="F329" s="5">
        <f t="shared" si="6"/>
        <v>0</v>
      </c>
      <c r="G329" s="154"/>
      <c r="H329" s="58">
        <f>F329-'[1]PRRAS'!$E325</f>
        <v>0</v>
      </c>
    </row>
    <row r="330" spans="1:8" s="16" customFormat="1" ht="12.75" customHeight="1">
      <c r="A330" s="64">
        <v>7223</v>
      </c>
      <c r="B330" s="65" t="s">
        <v>337</v>
      </c>
      <c r="C330" s="72">
        <v>314</v>
      </c>
      <c r="D330" s="74"/>
      <c r="E330" s="4"/>
      <c r="F330" s="5">
        <f t="shared" si="6"/>
        <v>0</v>
      </c>
      <c r="G330" s="154"/>
      <c r="H330" s="58">
        <f>F330-'[1]PRRAS'!$E326</f>
        <v>0</v>
      </c>
    </row>
    <row r="331" spans="1:8" s="16" customFormat="1" ht="12.75" customHeight="1">
      <c r="A331" s="64">
        <v>7224</v>
      </c>
      <c r="B331" s="65" t="s">
        <v>338</v>
      </c>
      <c r="C331" s="72">
        <v>315</v>
      </c>
      <c r="D331" s="74"/>
      <c r="E331" s="4"/>
      <c r="F331" s="5">
        <f t="shared" si="6"/>
        <v>0</v>
      </c>
      <c r="G331" s="154"/>
      <c r="H331" s="58">
        <f>F331-'[1]PRRAS'!$E327</f>
        <v>0</v>
      </c>
    </row>
    <row r="332" spans="1:8" s="16" customFormat="1" ht="12.75" customHeight="1">
      <c r="A332" s="64">
        <v>7225</v>
      </c>
      <c r="B332" s="65" t="s">
        <v>394</v>
      </c>
      <c r="C332" s="72">
        <v>316</v>
      </c>
      <c r="D332" s="74"/>
      <c r="E332" s="4"/>
      <c r="F332" s="5">
        <f t="shared" si="6"/>
        <v>0</v>
      </c>
      <c r="G332" s="154"/>
      <c r="H332" s="58">
        <f>F332-'[1]PRRAS'!$E328</f>
        <v>0</v>
      </c>
    </row>
    <row r="333" spans="1:8" s="16" customFormat="1" ht="12.75" customHeight="1">
      <c r="A333" s="64">
        <v>7226</v>
      </c>
      <c r="B333" s="65" t="s">
        <v>339</v>
      </c>
      <c r="C333" s="72">
        <v>317</v>
      </c>
      <c r="D333" s="74"/>
      <c r="E333" s="4"/>
      <c r="F333" s="5">
        <f t="shared" si="6"/>
        <v>0</v>
      </c>
      <c r="G333" s="154"/>
      <c r="H333" s="58">
        <f>F333-'[1]PRRAS'!$E329</f>
        <v>0</v>
      </c>
    </row>
    <row r="334" spans="1:8" s="16" customFormat="1" ht="12.75" customHeight="1">
      <c r="A334" s="64">
        <v>7227</v>
      </c>
      <c r="B334" s="65" t="s">
        <v>340</v>
      </c>
      <c r="C334" s="72">
        <v>318</v>
      </c>
      <c r="D334" s="74"/>
      <c r="E334" s="4"/>
      <c r="F334" s="5">
        <f t="shared" si="6"/>
        <v>0</v>
      </c>
      <c r="G334" s="154"/>
      <c r="H334" s="58">
        <f>F334-'[1]PRRAS'!$E330</f>
        <v>0</v>
      </c>
    </row>
    <row r="335" spans="1:8" s="16" customFormat="1" ht="12.75" customHeight="1">
      <c r="A335" s="64" t="s">
        <v>558</v>
      </c>
      <c r="B335" s="65" t="s">
        <v>559</v>
      </c>
      <c r="C335" s="72">
        <v>319</v>
      </c>
      <c r="D335" s="74"/>
      <c r="E335" s="4"/>
      <c r="F335" s="5">
        <f t="shared" si="6"/>
        <v>0</v>
      </c>
      <c r="G335" s="154"/>
      <c r="H335" s="58">
        <f>F335-'[1]PRRAS'!$E331</f>
        <v>0</v>
      </c>
    </row>
    <row r="336" spans="1:8" s="16" customFormat="1" ht="12.75" customHeight="1">
      <c r="A336" s="64">
        <v>723</v>
      </c>
      <c r="B336" s="66" t="s">
        <v>1055</v>
      </c>
      <c r="C336" s="72">
        <v>320</v>
      </c>
      <c r="D336" s="73">
        <f>SUM(D337:D340)</f>
        <v>0</v>
      </c>
      <c r="E336" s="34">
        <f>SUM(E337:E340)</f>
        <v>0</v>
      </c>
      <c r="F336" s="5">
        <f t="shared" si="6"/>
        <v>0</v>
      </c>
      <c r="G336" s="154"/>
      <c r="H336" s="58">
        <f>F336-'[1]PRRAS'!$E332</f>
        <v>0</v>
      </c>
    </row>
    <row r="337" spans="1:8" s="16" customFormat="1" ht="12.75" customHeight="1">
      <c r="A337" s="64">
        <v>7231</v>
      </c>
      <c r="B337" s="65" t="s">
        <v>341</v>
      </c>
      <c r="C337" s="72">
        <v>321</v>
      </c>
      <c r="D337" s="74"/>
      <c r="E337" s="4"/>
      <c r="F337" s="5">
        <f t="shared" si="6"/>
        <v>0</v>
      </c>
      <c r="G337" s="154"/>
      <c r="H337" s="58">
        <f>F337-'[1]PRRAS'!$E333</f>
        <v>0</v>
      </c>
    </row>
    <row r="338" spans="1:8" s="16" customFormat="1" ht="12.75" customHeight="1">
      <c r="A338" s="64">
        <v>7232</v>
      </c>
      <c r="B338" s="65" t="s">
        <v>395</v>
      </c>
      <c r="C338" s="72">
        <v>322</v>
      </c>
      <c r="D338" s="74"/>
      <c r="E338" s="4"/>
      <c r="F338" s="5">
        <f t="shared" si="6"/>
        <v>0</v>
      </c>
      <c r="G338" s="154"/>
      <c r="H338" s="58">
        <f>F338-'[1]PRRAS'!$E334</f>
        <v>0</v>
      </c>
    </row>
    <row r="339" spans="1:8" s="16" customFormat="1" ht="12.75" customHeight="1">
      <c r="A339" s="64">
        <v>7233</v>
      </c>
      <c r="B339" s="65" t="s">
        <v>342</v>
      </c>
      <c r="C339" s="72">
        <v>323</v>
      </c>
      <c r="D339" s="74"/>
      <c r="E339" s="4"/>
      <c r="F339" s="5">
        <f t="shared" si="6"/>
        <v>0</v>
      </c>
      <c r="G339" s="154"/>
      <c r="H339" s="58">
        <f>F339-'[1]PRRAS'!$E335</f>
        <v>0</v>
      </c>
    </row>
    <row r="340" spans="1:8" s="16" customFormat="1" ht="12.75" customHeight="1" thickBot="1">
      <c r="A340" s="67">
        <v>7234</v>
      </c>
      <c r="B340" s="122" t="s">
        <v>366</v>
      </c>
      <c r="C340" s="76">
        <v>324</v>
      </c>
      <c r="D340" s="77"/>
      <c r="E340" s="69"/>
      <c r="F340" s="79">
        <f aca="true" t="shared" si="7" ref="F340:F371">SUM(D340:E340)</f>
        <v>0</v>
      </c>
      <c r="G340" s="155"/>
      <c r="H340" s="120">
        <f>F340-'[1]PRRAS'!$E336</f>
        <v>0</v>
      </c>
    </row>
    <row r="341" spans="1:8" s="16" customFormat="1" ht="12.75" customHeight="1" thickTop="1">
      <c r="A341" s="99">
        <v>724</v>
      </c>
      <c r="B341" s="100" t="s">
        <v>1056</v>
      </c>
      <c r="C341" s="94">
        <v>325</v>
      </c>
      <c r="D341" s="95">
        <f>SUM(D342:D345)</f>
        <v>0</v>
      </c>
      <c r="E341" s="96">
        <f>SUM(E342:E345)</f>
        <v>0</v>
      </c>
      <c r="F341" s="97">
        <f t="shared" si="7"/>
        <v>0</v>
      </c>
      <c r="G341" s="174"/>
      <c r="H341" s="62">
        <f>F341-'[1]PRRAS'!$E337</f>
        <v>0</v>
      </c>
    </row>
    <row r="342" spans="1:8" s="16" customFormat="1" ht="12.75" customHeight="1">
      <c r="A342" s="64">
        <v>7241</v>
      </c>
      <c r="B342" s="65" t="s">
        <v>218</v>
      </c>
      <c r="C342" s="72">
        <v>326</v>
      </c>
      <c r="D342" s="74"/>
      <c r="E342" s="4"/>
      <c r="F342" s="5">
        <f t="shared" si="7"/>
        <v>0</v>
      </c>
      <c r="G342" s="154"/>
      <c r="H342" s="58">
        <f>F342-'[1]PRRAS'!$E338</f>
        <v>0</v>
      </c>
    </row>
    <row r="343" spans="1:8" s="16" customFormat="1" ht="12.75" customHeight="1">
      <c r="A343" s="64">
        <v>7242</v>
      </c>
      <c r="B343" s="65" t="s">
        <v>219</v>
      </c>
      <c r="C343" s="72">
        <v>327</v>
      </c>
      <c r="D343" s="74"/>
      <c r="E343" s="4"/>
      <c r="F343" s="5">
        <f t="shared" si="7"/>
        <v>0</v>
      </c>
      <c r="G343" s="154"/>
      <c r="H343" s="58">
        <f>F343-'[1]PRRAS'!$E339</f>
        <v>0</v>
      </c>
    </row>
    <row r="344" spans="1:8" s="16" customFormat="1" ht="12.75" customHeight="1">
      <c r="A344" s="64">
        <v>7243</v>
      </c>
      <c r="B344" s="65" t="s">
        <v>367</v>
      </c>
      <c r="C344" s="72">
        <v>328</v>
      </c>
      <c r="D344" s="74"/>
      <c r="E344" s="4"/>
      <c r="F344" s="5">
        <f t="shared" si="7"/>
        <v>0</v>
      </c>
      <c r="G344" s="154"/>
      <c r="H344" s="58">
        <f>F344-'[1]PRRAS'!$E340</f>
        <v>0</v>
      </c>
    </row>
    <row r="345" spans="1:8" s="16" customFormat="1" ht="12.75" customHeight="1">
      <c r="A345" s="64">
        <v>7244</v>
      </c>
      <c r="B345" s="65" t="s">
        <v>368</v>
      </c>
      <c r="C345" s="72">
        <v>329</v>
      </c>
      <c r="D345" s="74"/>
      <c r="E345" s="4"/>
      <c r="F345" s="5">
        <f t="shared" si="7"/>
        <v>0</v>
      </c>
      <c r="G345" s="154"/>
      <c r="H345" s="58">
        <f>F345-'[1]PRRAS'!$E341</f>
        <v>0</v>
      </c>
    </row>
    <row r="346" spans="1:8" s="16" customFormat="1" ht="12.75" customHeight="1">
      <c r="A346" s="64">
        <v>725</v>
      </c>
      <c r="B346" s="65" t="s">
        <v>1057</v>
      </c>
      <c r="C346" s="72">
        <v>330</v>
      </c>
      <c r="D346" s="73">
        <f>SUM(D347:D348)</f>
        <v>0</v>
      </c>
      <c r="E346" s="34">
        <f>SUM(E347:E348)</f>
        <v>0</v>
      </c>
      <c r="F346" s="5">
        <f t="shared" si="7"/>
        <v>0</v>
      </c>
      <c r="G346" s="154"/>
      <c r="H346" s="58">
        <f>F346-'[1]PRRAS'!$E342</f>
        <v>0</v>
      </c>
    </row>
    <row r="347" spans="1:8" s="16" customFormat="1" ht="12.75" customHeight="1">
      <c r="A347" s="64">
        <v>7251</v>
      </c>
      <c r="B347" s="65" t="s">
        <v>369</v>
      </c>
      <c r="C347" s="72">
        <v>331</v>
      </c>
      <c r="D347" s="74"/>
      <c r="E347" s="4"/>
      <c r="F347" s="5">
        <f t="shared" si="7"/>
        <v>0</v>
      </c>
      <c r="G347" s="154"/>
      <c r="H347" s="58">
        <f>F347-'[1]PRRAS'!$E343</f>
        <v>0</v>
      </c>
    </row>
    <row r="348" spans="1:8" s="16" customFormat="1" ht="12.75" customHeight="1">
      <c r="A348" s="64">
        <v>7252</v>
      </c>
      <c r="B348" s="65" t="s">
        <v>370</v>
      </c>
      <c r="C348" s="72">
        <v>332</v>
      </c>
      <c r="D348" s="74"/>
      <c r="E348" s="4"/>
      <c r="F348" s="5">
        <f t="shared" si="7"/>
        <v>0</v>
      </c>
      <c r="G348" s="154"/>
      <c r="H348" s="58">
        <f>F348-'[1]PRRAS'!$E344</f>
        <v>0</v>
      </c>
    </row>
    <row r="349" spans="1:8" s="16" customFormat="1" ht="12.75" customHeight="1">
      <c r="A349" s="64">
        <v>726</v>
      </c>
      <c r="B349" s="65" t="s">
        <v>1058</v>
      </c>
      <c r="C349" s="72">
        <v>333</v>
      </c>
      <c r="D349" s="73">
        <f>SUM(D350:D353)</f>
        <v>0</v>
      </c>
      <c r="E349" s="34">
        <f>SUM(E350:E353)</f>
        <v>0</v>
      </c>
      <c r="F349" s="5">
        <f t="shared" si="7"/>
        <v>0</v>
      </c>
      <c r="G349" s="154"/>
      <c r="H349" s="58">
        <f>F349-'[1]PRRAS'!$E345</f>
        <v>0</v>
      </c>
    </row>
    <row r="350" spans="1:8" s="16" customFormat="1" ht="12.75" customHeight="1">
      <c r="A350" s="64">
        <v>7261</v>
      </c>
      <c r="B350" s="65" t="s">
        <v>220</v>
      </c>
      <c r="C350" s="72">
        <v>334</v>
      </c>
      <c r="D350" s="74"/>
      <c r="E350" s="4"/>
      <c r="F350" s="5">
        <f t="shared" si="7"/>
        <v>0</v>
      </c>
      <c r="G350" s="154"/>
      <c r="H350" s="58">
        <f>F350-'[1]PRRAS'!$E346</f>
        <v>0</v>
      </c>
    </row>
    <row r="351" spans="1:8" s="16" customFormat="1" ht="12.75" customHeight="1">
      <c r="A351" s="64">
        <v>7262</v>
      </c>
      <c r="B351" s="65" t="s">
        <v>396</v>
      </c>
      <c r="C351" s="72">
        <v>335</v>
      </c>
      <c r="D351" s="74"/>
      <c r="E351" s="4"/>
      <c r="F351" s="5">
        <f t="shared" si="7"/>
        <v>0</v>
      </c>
      <c r="G351" s="154"/>
      <c r="H351" s="58">
        <f>F351-'[1]PRRAS'!$E347</f>
        <v>0</v>
      </c>
    </row>
    <row r="352" spans="1:8" s="16" customFormat="1" ht="12.75" customHeight="1">
      <c r="A352" s="64">
        <v>7263</v>
      </c>
      <c r="B352" s="65" t="s">
        <v>397</v>
      </c>
      <c r="C352" s="72">
        <v>336</v>
      </c>
      <c r="D352" s="74"/>
      <c r="E352" s="4"/>
      <c r="F352" s="5">
        <f t="shared" si="7"/>
        <v>0</v>
      </c>
      <c r="G352" s="154"/>
      <c r="H352" s="58">
        <f>F352-'[1]PRRAS'!$E348</f>
        <v>0</v>
      </c>
    </row>
    <row r="353" spans="1:8" s="16" customFormat="1" ht="12.75" customHeight="1">
      <c r="A353" s="64">
        <v>7264</v>
      </c>
      <c r="B353" s="65" t="s">
        <v>329</v>
      </c>
      <c r="C353" s="72">
        <v>337</v>
      </c>
      <c r="D353" s="74"/>
      <c r="E353" s="4"/>
      <c r="F353" s="5">
        <f t="shared" si="7"/>
        <v>0</v>
      </c>
      <c r="G353" s="154"/>
      <c r="H353" s="58">
        <f>F353-'[1]PRRAS'!$E349</f>
        <v>0</v>
      </c>
    </row>
    <row r="354" spans="1:8" s="35" customFormat="1" ht="12.75" customHeight="1">
      <c r="A354" s="64">
        <v>73</v>
      </c>
      <c r="B354" s="65" t="s">
        <v>1059</v>
      </c>
      <c r="C354" s="72">
        <v>338</v>
      </c>
      <c r="D354" s="73">
        <f>SUM(D355)</f>
        <v>0</v>
      </c>
      <c r="E354" s="34">
        <f>SUM(E355)</f>
        <v>0</v>
      </c>
      <c r="F354" s="5">
        <f t="shared" si="7"/>
        <v>0</v>
      </c>
      <c r="G354" s="181"/>
      <c r="H354" s="58">
        <f>F354-'[1]PRRAS'!$E350</f>
        <v>0</v>
      </c>
    </row>
    <row r="355" spans="1:8" s="16" customFormat="1" ht="12.75" customHeight="1">
      <c r="A355" s="64">
        <v>731</v>
      </c>
      <c r="B355" s="66" t="s">
        <v>1060</v>
      </c>
      <c r="C355" s="72">
        <v>339</v>
      </c>
      <c r="D355" s="73">
        <f>SUM(D356:D357)</f>
        <v>0</v>
      </c>
      <c r="E355" s="34">
        <f>SUM(E356:E357)</f>
        <v>0</v>
      </c>
      <c r="F355" s="5">
        <f t="shared" si="7"/>
        <v>0</v>
      </c>
      <c r="G355" s="154"/>
      <c r="H355" s="58">
        <f>F355-'[1]PRRAS'!$E351</f>
        <v>0</v>
      </c>
    </row>
    <row r="356" spans="1:8" s="16" customFormat="1" ht="12.75" customHeight="1">
      <c r="A356" s="64">
        <v>7311</v>
      </c>
      <c r="B356" s="65" t="s">
        <v>398</v>
      </c>
      <c r="C356" s="72">
        <v>340</v>
      </c>
      <c r="D356" s="74"/>
      <c r="E356" s="4"/>
      <c r="F356" s="5">
        <f t="shared" si="7"/>
        <v>0</v>
      </c>
      <c r="G356" s="180"/>
      <c r="H356" s="58">
        <f>F356-'[1]PRRAS'!$E352</f>
        <v>0</v>
      </c>
    </row>
    <row r="357" spans="1:8" s="16" customFormat="1" ht="12.75" customHeight="1">
      <c r="A357" s="64">
        <v>7312</v>
      </c>
      <c r="B357" s="65" t="s">
        <v>399</v>
      </c>
      <c r="C357" s="72">
        <v>341</v>
      </c>
      <c r="D357" s="74"/>
      <c r="E357" s="4"/>
      <c r="F357" s="5">
        <f t="shared" si="7"/>
        <v>0</v>
      </c>
      <c r="G357" s="154"/>
      <c r="H357" s="58">
        <f>F357-'[1]PRRAS'!$E353</f>
        <v>0</v>
      </c>
    </row>
    <row r="358" spans="1:8" s="38" customFormat="1" ht="12.75" customHeight="1">
      <c r="A358" s="64">
        <v>74</v>
      </c>
      <c r="B358" s="65" t="s">
        <v>1061</v>
      </c>
      <c r="C358" s="72">
        <v>342</v>
      </c>
      <c r="D358" s="73">
        <f>SUM(D359)</f>
        <v>0</v>
      </c>
      <c r="E358" s="34">
        <f>SUM(E359)</f>
        <v>0</v>
      </c>
      <c r="F358" s="5">
        <f t="shared" si="7"/>
        <v>0</v>
      </c>
      <c r="G358" s="181"/>
      <c r="H358" s="58">
        <f>F358-'[1]PRRAS'!$E354</f>
        <v>0</v>
      </c>
    </row>
    <row r="359" spans="1:8" s="39" customFormat="1" ht="12.75" customHeight="1">
      <c r="A359" s="64">
        <v>741</v>
      </c>
      <c r="B359" s="65" t="s">
        <v>723</v>
      </c>
      <c r="C359" s="72">
        <v>343</v>
      </c>
      <c r="D359" s="74"/>
      <c r="E359" s="4"/>
      <c r="F359" s="5">
        <f t="shared" si="7"/>
        <v>0</v>
      </c>
      <c r="G359" s="154"/>
      <c r="H359" s="58">
        <f>F359-'[1]PRRAS'!$E355</f>
        <v>0</v>
      </c>
    </row>
    <row r="360" spans="1:8" s="35" customFormat="1" ht="12.75" customHeight="1">
      <c r="A360" s="64">
        <v>4</v>
      </c>
      <c r="B360" s="65" t="s">
        <v>1062</v>
      </c>
      <c r="C360" s="72">
        <v>344</v>
      </c>
      <c r="D360" s="73">
        <f>SUM(D361,D373,D406,D410,D412)</f>
        <v>121880</v>
      </c>
      <c r="E360" s="34">
        <f>SUM(E361,E373,E406,E410,E412)</f>
        <v>49927</v>
      </c>
      <c r="F360" s="5">
        <f t="shared" si="7"/>
        <v>171807</v>
      </c>
      <c r="G360" s="181"/>
      <c r="H360" s="58">
        <f>F360-'[1]PRRAS'!$E356</f>
        <v>0</v>
      </c>
    </row>
    <row r="361" spans="1:8" s="35" customFormat="1" ht="12.75" customHeight="1">
      <c r="A361" s="64">
        <v>41</v>
      </c>
      <c r="B361" s="65" t="s">
        <v>1063</v>
      </c>
      <c r="C361" s="72">
        <v>345</v>
      </c>
      <c r="D361" s="103">
        <f>SUM(D362,D366)</f>
        <v>0</v>
      </c>
      <c r="E361" s="34">
        <f>SUM(E362,E366)</f>
        <v>0</v>
      </c>
      <c r="F361" s="5">
        <f t="shared" si="7"/>
        <v>0</v>
      </c>
      <c r="G361" s="181"/>
      <c r="H361" s="58">
        <f>F361-'[1]PRRAS'!$E357</f>
        <v>0</v>
      </c>
    </row>
    <row r="362" spans="1:8" s="16" customFormat="1" ht="12.75" customHeight="1">
      <c r="A362" s="64">
        <v>411</v>
      </c>
      <c r="B362" s="65" t="s">
        <v>1064</v>
      </c>
      <c r="C362" s="72">
        <v>346</v>
      </c>
      <c r="D362" s="103">
        <f>SUM(D363:D365)</f>
        <v>0</v>
      </c>
      <c r="E362" s="34">
        <f>SUM(E363:E365)</f>
        <v>0</v>
      </c>
      <c r="F362" s="5">
        <f t="shared" si="7"/>
        <v>0</v>
      </c>
      <c r="G362" s="154"/>
      <c r="H362" s="58">
        <f>F362-'[1]PRRAS'!$E358</f>
        <v>0</v>
      </c>
    </row>
    <row r="363" spans="1:8" s="16" customFormat="1" ht="12.75" customHeight="1">
      <c r="A363" s="64">
        <v>4111</v>
      </c>
      <c r="B363" s="65" t="s">
        <v>216</v>
      </c>
      <c r="C363" s="72">
        <v>347</v>
      </c>
      <c r="D363" s="74"/>
      <c r="E363" s="4"/>
      <c r="F363" s="5">
        <f t="shared" si="7"/>
        <v>0</v>
      </c>
      <c r="G363" s="154"/>
      <c r="H363" s="58">
        <f>F363-'[1]PRRAS'!$E359</f>
        <v>0</v>
      </c>
    </row>
    <row r="364" spans="1:8" s="16" customFormat="1" ht="12.75" customHeight="1">
      <c r="A364" s="64">
        <v>4112</v>
      </c>
      <c r="B364" s="65" t="s">
        <v>385</v>
      </c>
      <c r="C364" s="72">
        <v>348</v>
      </c>
      <c r="D364" s="74"/>
      <c r="E364" s="4"/>
      <c r="F364" s="5">
        <f t="shared" si="7"/>
        <v>0</v>
      </c>
      <c r="G364" s="154"/>
      <c r="H364" s="58">
        <f>F364-'[1]PRRAS'!$E360</f>
        <v>0</v>
      </c>
    </row>
    <row r="365" spans="1:8" s="16" customFormat="1" ht="12.75" customHeight="1">
      <c r="A365" s="64">
        <v>4113</v>
      </c>
      <c r="B365" s="65" t="s">
        <v>400</v>
      </c>
      <c r="C365" s="72">
        <v>349</v>
      </c>
      <c r="D365" s="74"/>
      <c r="E365" s="4"/>
      <c r="F365" s="5">
        <f t="shared" si="7"/>
        <v>0</v>
      </c>
      <c r="G365" s="154"/>
      <c r="H365" s="58">
        <f>F365-'[1]PRRAS'!$E361</f>
        <v>0</v>
      </c>
    </row>
    <row r="366" spans="1:8" s="16" customFormat="1" ht="12.75" customHeight="1">
      <c r="A366" s="64">
        <v>412</v>
      </c>
      <c r="B366" s="65" t="s">
        <v>1065</v>
      </c>
      <c r="C366" s="72">
        <v>350</v>
      </c>
      <c r="D366" s="73">
        <f>SUM(D367:D372)</f>
        <v>0</v>
      </c>
      <c r="E366" s="34">
        <f>SUM(E367:E372)</f>
        <v>0</v>
      </c>
      <c r="F366" s="5">
        <f t="shared" si="7"/>
        <v>0</v>
      </c>
      <c r="G366" s="154"/>
      <c r="H366" s="58">
        <f>F366-'[1]PRRAS'!$E362</f>
        <v>0</v>
      </c>
    </row>
    <row r="367" spans="1:8" s="16" customFormat="1" ht="12.75" customHeight="1">
      <c r="A367" s="64">
        <v>4121</v>
      </c>
      <c r="B367" s="65" t="s">
        <v>387</v>
      </c>
      <c r="C367" s="72">
        <v>351</v>
      </c>
      <c r="D367" s="74"/>
      <c r="E367" s="4"/>
      <c r="F367" s="5">
        <f t="shared" si="7"/>
        <v>0</v>
      </c>
      <c r="G367" s="154"/>
      <c r="H367" s="58">
        <f>F367-'[1]PRRAS'!$E363</f>
        <v>0</v>
      </c>
    </row>
    <row r="368" spans="1:8" s="16" customFormat="1" ht="12.75" customHeight="1">
      <c r="A368" s="64">
        <v>4122</v>
      </c>
      <c r="B368" s="65" t="s">
        <v>388</v>
      </c>
      <c r="C368" s="252">
        <v>352</v>
      </c>
      <c r="D368" s="74"/>
      <c r="E368" s="4"/>
      <c r="F368" s="5">
        <f t="shared" si="7"/>
        <v>0</v>
      </c>
      <c r="G368" s="154"/>
      <c r="H368" s="58">
        <f>F368-'[1]PRRAS'!$E364</f>
        <v>0</v>
      </c>
    </row>
    <row r="369" spans="1:8" s="16" customFormat="1" ht="12.75" customHeight="1">
      <c r="A369" s="64">
        <v>4123</v>
      </c>
      <c r="B369" s="65" t="s">
        <v>389</v>
      </c>
      <c r="C369" s="72">
        <v>353</v>
      </c>
      <c r="D369" s="74"/>
      <c r="E369" s="4"/>
      <c r="F369" s="5">
        <f t="shared" si="7"/>
        <v>0</v>
      </c>
      <c r="G369" s="154"/>
      <c r="H369" s="58">
        <f>F369-'[1]PRRAS'!$E365</f>
        <v>0</v>
      </c>
    </row>
    <row r="370" spans="1:8" s="16" customFormat="1" ht="12.75" customHeight="1">
      <c r="A370" s="64">
        <v>4124</v>
      </c>
      <c r="B370" s="65" t="s">
        <v>390</v>
      </c>
      <c r="C370" s="72">
        <v>354</v>
      </c>
      <c r="D370" s="74"/>
      <c r="E370" s="4"/>
      <c r="F370" s="5">
        <f t="shared" si="7"/>
        <v>0</v>
      </c>
      <c r="G370" s="154"/>
      <c r="H370" s="58">
        <f>F370-'[1]PRRAS'!$E366</f>
        <v>0</v>
      </c>
    </row>
    <row r="371" spans="1:8" s="16" customFormat="1" ht="12.75" customHeight="1">
      <c r="A371" s="64">
        <v>4125</v>
      </c>
      <c r="B371" s="65" t="s">
        <v>391</v>
      </c>
      <c r="C371" s="72">
        <v>355</v>
      </c>
      <c r="D371" s="74"/>
      <c r="E371" s="4"/>
      <c r="F371" s="5">
        <f t="shared" si="7"/>
        <v>0</v>
      </c>
      <c r="G371" s="154"/>
      <c r="H371" s="58">
        <f>F371-'[1]PRRAS'!$E367</f>
        <v>0</v>
      </c>
    </row>
    <row r="372" spans="1:8" s="135" customFormat="1" ht="12.75" customHeight="1">
      <c r="A372" s="132">
        <v>4126</v>
      </c>
      <c r="B372" s="133" t="s">
        <v>392</v>
      </c>
      <c r="C372" s="72">
        <v>356</v>
      </c>
      <c r="D372" s="74"/>
      <c r="E372" s="4"/>
      <c r="F372" s="134">
        <f aca="true" t="shared" si="8" ref="F372:F403">SUM(D372:E372)</f>
        <v>0</v>
      </c>
      <c r="G372" s="199"/>
      <c r="H372" s="58">
        <f>F372-'[1]PRRAS'!$E368</f>
        <v>0</v>
      </c>
    </row>
    <row r="373" spans="1:8" s="35" customFormat="1" ht="12.75" customHeight="1">
      <c r="A373" s="64">
        <v>42</v>
      </c>
      <c r="B373" s="66" t="s">
        <v>1066</v>
      </c>
      <c r="C373" s="72">
        <v>357</v>
      </c>
      <c r="D373" s="103">
        <f>SUM(D374,D379,D388,D393,D398,D401)</f>
        <v>121880</v>
      </c>
      <c r="E373" s="34">
        <f>SUM(E374,E379,E388,E393,E398,E401)</f>
        <v>49927</v>
      </c>
      <c r="F373" s="5">
        <f t="shared" si="8"/>
        <v>171807</v>
      </c>
      <c r="G373" s="181"/>
      <c r="H373" s="58">
        <f>F373-'[1]PRRAS'!$E369</f>
        <v>0</v>
      </c>
    </row>
    <row r="374" spans="1:8" s="16" customFormat="1" ht="12.75" customHeight="1">
      <c r="A374" s="64">
        <v>421</v>
      </c>
      <c r="B374" s="65" t="s">
        <v>1067</v>
      </c>
      <c r="C374" s="72">
        <v>358</v>
      </c>
      <c r="D374" s="73">
        <f>SUM(D375:D378)</f>
        <v>0</v>
      </c>
      <c r="E374" s="34">
        <f>SUM(E375:E378)</f>
        <v>0</v>
      </c>
      <c r="F374" s="5">
        <f t="shared" si="8"/>
        <v>0</v>
      </c>
      <c r="G374" s="154"/>
      <c r="H374" s="58">
        <f>F374-'[1]PRRAS'!$E370</f>
        <v>0</v>
      </c>
    </row>
    <row r="375" spans="1:8" s="16" customFormat="1" ht="12.75" customHeight="1">
      <c r="A375" s="64">
        <v>4211</v>
      </c>
      <c r="B375" s="65" t="s">
        <v>332</v>
      </c>
      <c r="C375" s="72">
        <v>359</v>
      </c>
      <c r="D375" s="74"/>
      <c r="E375" s="4"/>
      <c r="F375" s="5">
        <f t="shared" si="8"/>
        <v>0</v>
      </c>
      <c r="G375" s="154"/>
      <c r="H375" s="58">
        <f>F375-'[1]PRRAS'!$E371</f>
        <v>0</v>
      </c>
    </row>
    <row r="376" spans="1:8" s="16" customFormat="1" ht="12.75" customHeight="1">
      <c r="A376" s="64">
        <v>4212</v>
      </c>
      <c r="B376" s="65" t="s">
        <v>333</v>
      </c>
      <c r="C376" s="72">
        <v>360</v>
      </c>
      <c r="D376" s="74"/>
      <c r="E376" s="4"/>
      <c r="F376" s="5">
        <f t="shared" si="8"/>
        <v>0</v>
      </c>
      <c r="G376" s="154"/>
      <c r="H376" s="58">
        <f>F376-'[1]PRRAS'!$E372</f>
        <v>0</v>
      </c>
    </row>
    <row r="377" spans="1:8" s="16" customFormat="1" ht="12.75" customHeight="1" thickBot="1">
      <c r="A377" s="67">
        <v>4213</v>
      </c>
      <c r="B377" s="68" t="s">
        <v>217</v>
      </c>
      <c r="C377" s="76">
        <v>361</v>
      </c>
      <c r="D377" s="77"/>
      <c r="E377" s="69"/>
      <c r="F377" s="79">
        <f t="shared" si="8"/>
        <v>0</v>
      </c>
      <c r="G377" s="155"/>
      <c r="H377" s="120">
        <f>F377-'[1]PRRAS'!$E373</f>
        <v>0</v>
      </c>
    </row>
    <row r="378" spans="1:8" s="16" customFormat="1" ht="12.75" customHeight="1" thickTop="1">
      <c r="A378" s="99">
        <v>4214</v>
      </c>
      <c r="B378" s="93" t="s">
        <v>334</v>
      </c>
      <c r="C378" s="94">
        <v>362</v>
      </c>
      <c r="D378" s="101"/>
      <c r="E378" s="102"/>
      <c r="F378" s="97">
        <f t="shared" si="8"/>
        <v>0</v>
      </c>
      <c r="G378" s="174"/>
      <c r="H378" s="62">
        <f>F378-'[1]PRRAS'!$E374</f>
        <v>0</v>
      </c>
    </row>
    <row r="379" spans="1:8" s="16" customFormat="1" ht="12.75" customHeight="1">
      <c r="A379" s="64">
        <v>422</v>
      </c>
      <c r="B379" s="65" t="s">
        <v>1068</v>
      </c>
      <c r="C379" s="72">
        <v>363</v>
      </c>
      <c r="D379" s="103">
        <f>SUM(D380:D387)</f>
        <v>114408</v>
      </c>
      <c r="E379" s="34">
        <f>SUM(E380:E387)</f>
        <v>3960</v>
      </c>
      <c r="F379" s="5">
        <f t="shared" si="8"/>
        <v>118368</v>
      </c>
      <c r="G379" s="154"/>
      <c r="H379" s="58">
        <f>F379-'[1]PRRAS'!$E375</f>
        <v>0</v>
      </c>
    </row>
    <row r="380" spans="1:8" s="16" customFormat="1" ht="12.75" customHeight="1">
      <c r="A380" s="64">
        <v>4221</v>
      </c>
      <c r="B380" s="65" t="s">
        <v>335</v>
      </c>
      <c r="C380" s="72">
        <v>364</v>
      </c>
      <c r="D380" s="74">
        <v>58164</v>
      </c>
      <c r="E380" s="4">
        <v>3960</v>
      </c>
      <c r="F380" s="5">
        <f t="shared" si="8"/>
        <v>62124</v>
      </c>
      <c r="G380" s="154"/>
      <c r="H380" s="58">
        <f>F380-'[1]PRRAS'!$E376</f>
        <v>0</v>
      </c>
    </row>
    <row r="381" spans="1:8" s="16" customFormat="1" ht="12.75" customHeight="1">
      <c r="A381" s="64">
        <v>4222</v>
      </c>
      <c r="B381" s="65" t="s">
        <v>336</v>
      </c>
      <c r="C381" s="72">
        <v>365</v>
      </c>
      <c r="D381" s="74"/>
      <c r="E381" s="4"/>
      <c r="F381" s="5">
        <f t="shared" si="8"/>
        <v>0</v>
      </c>
      <c r="G381" s="154"/>
      <c r="H381" s="58">
        <f>F381-'[1]PRRAS'!$E377</f>
        <v>0</v>
      </c>
    </row>
    <row r="382" spans="1:8" s="16" customFormat="1" ht="12.75" customHeight="1">
      <c r="A382" s="64">
        <v>4223</v>
      </c>
      <c r="B382" s="65" t="s">
        <v>337</v>
      </c>
      <c r="C382" s="72">
        <v>366</v>
      </c>
      <c r="D382" s="74"/>
      <c r="E382" s="4"/>
      <c r="F382" s="5">
        <f t="shared" si="8"/>
        <v>0</v>
      </c>
      <c r="G382" s="154"/>
      <c r="H382" s="58">
        <f>F382-'[1]PRRAS'!$E378</f>
        <v>0</v>
      </c>
    </row>
    <row r="383" spans="1:8" s="16" customFormat="1" ht="12.75" customHeight="1">
      <c r="A383" s="64">
        <v>4224</v>
      </c>
      <c r="B383" s="65" t="s">
        <v>338</v>
      </c>
      <c r="C383" s="72">
        <v>367</v>
      </c>
      <c r="D383" s="74"/>
      <c r="E383" s="4"/>
      <c r="F383" s="5">
        <f t="shared" si="8"/>
        <v>0</v>
      </c>
      <c r="G383" s="154"/>
      <c r="H383" s="58">
        <f>F383-'[1]PRRAS'!$E379</f>
        <v>0</v>
      </c>
    </row>
    <row r="384" spans="1:8" s="16" customFormat="1" ht="12.75" customHeight="1">
      <c r="A384" s="64">
        <v>4225</v>
      </c>
      <c r="B384" s="65" t="s">
        <v>394</v>
      </c>
      <c r="C384" s="72">
        <v>368</v>
      </c>
      <c r="D384" s="74"/>
      <c r="E384" s="4"/>
      <c r="F384" s="5">
        <f t="shared" si="8"/>
        <v>0</v>
      </c>
      <c r="G384" s="154"/>
      <c r="H384" s="58">
        <f>F384-'[1]PRRAS'!$E380</f>
        <v>0</v>
      </c>
    </row>
    <row r="385" spans="1:8" s="16" customFormat="1" ht="12.75" customHeight="1">
      <c r="A385" s="64">
        <v>4226</v>
      </c>
      <c r="B385" s="65" t="s">
        <v>339</v>
      </c>
      <c r="C385" s="72">
        <v>369</v>
      </c>
      <c r="D385" s="74"/>
      <c r="E385" s="4"/>
      <c r="F385" s="5">
        <f t="shared" si="8"/>
        <v>0</v>
      </c>
      <c r="G385" s="154"/>
      <c r="H385" s="58">
        <f>F385-'[1]PRRAS'!$E381</f>
        <v>0</v>
      </c>
    </row>
    <row r="386" spans="1:8" s="16" customFormat="1" ht="12.75" customHeight="1">
      <c r="A386" s="64">
        <v>4227</v>
      </c>
      <c r="B386" s="66" t="s">
        <v>340</v>
      </c>
      <c r="C386" s="72">
        <v>370</v>
      </c>
      <c r="D386" s="74">
        <v>56244</v>
      </c>
      <c r="E386" s="4"/>
      <c r="F386" s="5">
        <f t="shared" si="8"/>
        <v>56244</v>
      </c>
      <c r="G386" s="154"/>
      <c r="H386" s="58">
        <f>F386-'[1]PRRAS'!$E382</f>
        <v>0</v>
      </c>
    </row>
    <row r="387" spans="1:8" s="16" customFormat="1" ht="12.75" customHeight="1">
      <c r="A387" s="64" t="s">
        <v>560</v>
      </c>
      <c r="B387" s="66" t="s">
        <v>559</v>
      </c>
      <c r="C387" s="72">
        <v>371</v>
      </c>
      <c r="D387" s="74"/>
      <c r="E387" s="4"/>
      <c r="F387" s="5">
        <f t="shared" si="8"/>
        <v>0</v>
      </c>
      <c r="G387" s="154"/>
      <c r="H387" s="58">
        <f>F387-'[1]PRRAS'!$E383</f>
        <v>0</v>
      </c>
    </row>
    <row r="388" spans="1:8" s="16" customFormat="1" ht="12.75" customHeight="1">
      <c r="A388" s="64">
        <v>423</v>
      </c>
      <c r="B388" s="65" t="s">
        <v>1069</v>
      </c>
      <c r="C388" s="72">
        <v>372</v>
      </c>
      <c r="D388" s="73">
        <f>SUM(D389:D392)</f>
        <v>0</v>
      </c>
      <c r="E388" s="34">
        <f>SUM(E389:E392)</f>
        <v>0</v>
      </c>
      <c r="F388" s="5">
        <f t="shared" si="8"/>
        <v>0</v>
      </c>
      <c r="G388" s="154"/>
      <c r="H388" s="58">
        <f>F388-'[1]PRRAS'!$E384</f>
        <v>0</v>
      </c>
    </row>
    <row r="389" spans="1:8" s="16" customFormat="1" ht="12.75" customHeight="1">
      <c r="A389" s="64">
        <v>4231</v>
      </c>
      <c r="B389" s="65" t="s">
        <v>341</v>
      </c>
      <c r="C389" s="72">
        <v>373</v>
      </c>
      <c r="D389" s="74"/>
      <c r="E389" s="4"/>
      <c r="F389" s="5">
        <f t="shared" si="8"/>
        <v>0</v>
      </c>
      <c r="G389" s="154"/>
      <c r="H389" s="58">
        <f>F389-'[1]PRRAS'!$E385</f>
        <v>0</v>
      </c>
    </row>
    <row r="390" spans="1:8" s="16" customFormat="1" ht="12.75" customHeight="1">
      <c r="A390" s="64">
        <v>4232</v>
      </c>
      <c r="B390" s="65" t="s">
        <v>395</v>
      </c>
      <c r="C390" s="72">
        <v>374</v>
      </c>
      <c r="D390" s="74"/>
      <c r="E390" s="4"/>
      <c r="F390" s="5">
        <f t="shared" si="8"/>
        <v>0</v>
      </c>
      <c r="G390" s="154"/>
      <c r="H390" s="58">
        <f>F390-'[1]PRRAS'!$E386</f>
        <v>0</v>
      </c>
    </row>
    <row r="391" spans="1:8" s="16" customFormat="1" ht="12.75" customHeight="1">
      <c r="A391" s="64">
        <v>4233</v>
      </c>
      <c r="B391" s="65" t="s">
        <v>342</v>
      </c>
      <c r="C391" s="72">
        <v>375</v>
      </c>
      <c r="D391" s="74"/>
      <c r="E391" s="4"/>
      <c r="F391" s="5">
        <f t="shared" si="8"/>
        <v>0</v>
      </c>
      <c r="G391" s="154"/>
      <c r="H391" s="58">
        <f>F391-'[1]PRRAS'!$E387</f>
        <v>0</v>
      </c>
    </row>
    <row r="392" spans="1:8" s="16" customFormat="1" ht="12.75" customHeight="1">
      <c r="A392" s="64">
        <v>4234</v>
      </c>
      <c r="B392" s="66" t="s">
        <v>366</v>
      </c>
      <c r="C392" s="72">
        <v>376</v>
      </c>
      <c r="D392" s="74"/>
      <c r="E392" s="4"/>
      <c r="F392" s="5">
        <f t="shared" si="8"/>
        <v>0</v>
      </c>
      <c r="G392" s="180"/>
      <c r="H392" s="58">
        <f>F392-'[1]PRRAS'!$E388</f>
        <v>0</v>
      </c>
    </row>
    <row r="393" spans="1:8" s="16" customFormat="1" ht="12.75" customHeight="1">
      <c r="A393" s="64">
        <v>424</v>
      </c>
      <c r="B393" s="65" t="s">
        <v>1070</v>
      </c>
      <c r="C393" s="72">
        <v>377</v>
      </c>
      <c r="D393" s="73">
        <f>SUM(D394:D397)</f>
        <v>7472</v>
      </c>
      <c r="E393" s="34">
        <f>SUM(E394:E397)</f>
        <v>45967</v>
      </c>
      <c r="F393" s="5">
        <f t="shared" si="8"/>
        <v>53439</v>
      </c>
      <c r="G393" s="154"/>
      <c r="H393" s="58">
        <f>F393-'[1]PRRAS'!$E389</f>
        <v>0</v>
      </c>
    </row>
    <row r="394" spans="1:8" s="16" customFormat="1" ht="12.75" customHeight="1">
      <c r="A394" s="64">
        <v>4241</v>
      </c>
      <c r="B394" s="65" t="s">
        <v>221</v>
      </c>
      <c r="C394" s="72">
        <v>378</v>
      </c>
      <c r="D394" s="74">
        <v>7472</v>
      </c>
      <c r="E394" s="4">
        <v>45967</v>
      </c>
      <c r="F394" s="5">
        <f t="shared" si="8"/>
        <v>53439</v>
      </c>
      <c r="G394" s="154"/>
      <c r="H394" s="58">
        <f>F394-'[1]PRRAS'!$E390</f>
        <v>0</v>
      </c>
    </row>
    <row r="395" spans="1:8" s="16" customFormat="1" ht="12.75" customHeight="1">
      <c r="A395" s="64">
        <v>4242</v>
      </c>
      <c r="B395" s="65" t="s">
        <v>219</v>
      </c>
      <c r="C395" s="72">
        <v>379</v>
      </c>
      <c r="D395" s="74"/>
      <c r="E395" s="4"/>
      <c r="F395" s="5">
        <f t="shared" si="8"/>
        <v>0</v>
      </c>
      <c r="G395" s="154"/>
      <c r="H395" s="58">
        <f>F395-'[1]PRRAS'!$E391</f>
        <v>0</v>
      </c>
    </row>
    <row r="396" spans="1:8" s="16" customFormat="1" ht="12.75" customHeight="1">
      <c r="A396" s="64">
        <v>4243</v>
      </c>
      <c r="B396" s="65" t="s">
        <v>367</v>
      </c>
      <c r="C396" s="72">
        <v>380</v>
      </c>
      <c r="D396" s="74"/>
      <c r="E396" s="4"/>
      <c r="F396" s="5">
        <f t="shared" si="8"/>
        <v>0</v>
      </c>
      <c r="G396" s="154"/>
      <c r="H396" s="58">
        <f>F396-'[1]PRRAS'!$E392</f>
        <v>0</v>
      </c>
    </row>
    <row r="397" spans="1:8" s="16" customFormat="1" ht="12.75" customHeight="1">
      <c r="A397" s="64">
        <v>4244</v>
      </c>
      <c r="B397" s="65" t="s">
        <v>368</v>
      </c>
      <c r="C397" s="72">
        <v>381</v>
      </c>
      <c r="D397" s="74"/>
      <c r="E397" s="4"/>
      <c r="F397" s="5">
        <f t="shared" si="8"/>
        <v>0</v>
      </c>
      <c r="G397" s="154"/>
      <c r="H397" s="58">
        <f>F397-'[1]PRRAS'!$E393</f>
        <v>0</v>
      </c>
    </row>
    <row r="398" spans="1:8" s="16" customFormat="1" ht="12.75" customHeight="1">
      <c r="A398" s="64">
        <v>425</v>
      </c>
      <c r="B398" s="65" t="s">
        <v>1071</v>
      </c>
      <c r="C398" s="72">
        <v>382</v>
      </c>
      <c r="D398" s="73">
        <f>SUM(D399:D400)</f>
        <v>0</v>
      </c>
      <c r="E398" s="34">
        <f>SUM(E399:E400)</f>
        <v>0</v>
      </c>
      <c r="F398" s="5">
        <f t="shared" si="8"/>
        <v>0</v>
      </c>
      <c r="G398" s="154"/>
      <c r="H398" s="58">
        <f>F398-'[1]PRRAS'!$E394</f>
        <v>0</v>
      </c>
    </row>
    <row r="399" spans="1:8" s="16" customFormat="1" ht="12.75" customHeight="1">
      <c r="A399" s="64">
        <v>4251</v>
      </c>
      <c r="B399" s="65" t="s">
        <v>117</v>
      </c>
      <c r="C399" s="72">
        <v>383</v>
      </c>
      <c r="D399" s="74"/>
      <c r="E399" s="4"/>
      <c r="F399" s="5">
        <f t="shared" si="8"/>
        <v>0</v>
      </c>
      <c r="G399" s="154"/>
      <c r="H399" s="58">
        <f>F399-'[1]PRRAS'!$E395</f>
        <v>0</v>
      </c>
    </row>
    <row r="400" spans="1:8" s="16" customFormat="1" ht="12.75" customHeight="1">
      <c r="A400" s="64">
        <v>4252</v>
      </c>
      <c r="B400" s="65" t="s">
        <v>370</v>
      </c>
      <c r="C400" s="72">
        <v>384</v>
      </c>
      <c r="D400" s="74"/>
      <c r="E400" s="4"/>
      <c r="F400" s="5">
        <f t="shared" si="8"/>
        <v>0</v>
      </c>
      <c r="G400" s="154"/>
      <c r="H400" s="58">
        <f>F400-'[1]PRRAS'!$E396</f>
        <v>0</v>
      </c>
    </row>
    <row r="401" spans="1:8" s="16" customFormat="1" ht="12.75" customHeight="1">
      <c r="A401" s="64">
        <v>426</v>
      </c>
      <c r="B401" s="65" t="s">
        <v>1072</v>
      </c>
      <c r="C401" s="72">
        <v>385</v>
      </c>
      <c r="D401" s="73">
        <f>SUM(D402:D405)</f>
        <v>0</v>
      </c>
      <c r="E401" s="34">
        <f>SUM(E402:E405)</f>
        <v>0</v>
      </c>
      <c r="F401" s="5">
        <f t="shared" si="8"/>
        <v>0</v>
      </c>
      <c r="G401" s="154"/>
      <c r="H401" s="58">
        <f>F401-'[1]PRRAS'!$E397</f>
        <v>0</v>
      </c>
    </row>
    <row r="402" spans="1:8" s="16" customFormat="1" ht="12.75" customHeight="1">
      <c r="A402" s="64">
        <v>4261</v>
      </c>
      <c r="B402" s="65" t="s">
        <v>220</v>
      </c>
      <c r="C402" s="72">
        <v>386</v>
      </c>
      <c r="D402" s="74"/>
      <c r="E402" s="4"/>
      <c r="F402" s="5">
        <f t="shared" si="8"/>
        <v>0</v>
      </c>
      <c r="G402" s="154"/>
      <c r="H402" s="58">
        <f>F402-'[1]PRRAS'!$E398</f>
        <v>0</v>
      </c>
    </row>
    <row r="403" spans="1:8" s="16" customFormat="1" ht="12.75" customHeight="1">
      <c r="A403" s="64">
        <v>4262</v>
      </c>
      <c r="B403" s="65" t="s">
        <v>396</v>
      </c>
      <c r="C403" s="72">
        <v>387</v>
      </c>
      <c r="D403" s="74"/>
      <c r="E403" s="4"/>
      <c r="F403" s="5">
        <f t="shared" si="8"/>
        <v>0</v>
      </c>
      <c r="G403" s="154"/>
      <c r="H403" s="58">
        <f>F403-'[1]PRRAS'!$E399</f>
        <v>0</v>
      </c>
    </row>
    <row r="404" spans="1:8" s="16" customFormat="1" ht="12.75" customHeight="1">
      <c r="A404" s="64">
        <v>4263</v>
      </c>
      <c r="B404" s="65" t="s">
        <v>397</v>
      </c>
      <c r="C404" s="72">
        <v>388</v>
      </c>
      <c r="D404" s="74"/>
      <c r="E404" s="4"/>
      <c r="F404" s="5">
        <f aca="true" t="shared" si="9" ref="F404:F428">SUM(D404:E404)</f>
        <v>0</v>
      </c>
      <c r="G404" s="154"/>
      <c r="H404" s="58">
        <f>F404-'[1]PRRAS'!$E400</f>
        <v>0</v>
      </c>
    </row>
    <row r="405" spans="1:8" s="16" customFormat="1" ht="12.75" customHeight="1">
      <c r="A405" s="64">
        <v>4264</v>
      </c>
      <c r="B405" s="65" t="s">
        <v>329</v>
      </c>
      <c r="C405" s="72">
        <v>389</v>
      </c>
      <c r="D405" s="74"/>
      <c r="E405" s="4"/>
      <c r="F405" s="5">
        <f t="shared" si="9"/>
        <v>0</v>
      </c>
      <c r="G405" s="154"/>
      <c r="H405" s="58">
        <f>F405-'[1]PRRAS'!$E401</f>
        <v>0</v>
      </c>
    </row>
    <row r="406" spans="1:8" s="35" customFormat="1" ht="24.75" customHeight="1">
      <c r="A406" s="64">
        <v>43</v>
      </c>
      <c r="B406" s="65" t="s">
        <v>1073</v>
      </c>
      <c r="C406" s="72">
        <v>390</v>
      </c>
      <c r="D406" s="103">
        <f>SUM(D407)</f>
        <v>0</v>
      </c>
      <c r="E406" s="34">
        <f>SUM(E407)</f>
        <v>0</v>
      </c>
      <c r="F406" s="5">
        <f t="shared" si="9"/>
        <v>0</v>
      </c>
      <c r="G406" s="181"/>
      <c r="H406" s="58">
        <f>F406-'[1]PRRAS'!$E402</f>
        <v>0</v>
      </c>
    </row>
    <row r="407" spans="1:8" s="16" customFormat="1" ht="12.75" customHeight="1">
      <c r="A407" s="64">
        <v>431</v>
      </c>
      <c r="B407" s="65" t="s">
        <v>1074</v>
      </c>
      <c r="C407" s="72">
        <v>391</v>
      </c>
      <c r="D407" s="103">
        <f>SUM(D408:D409)</f>
        <v>0</v>
      </c>
      <c r="E407" s="34">
        <f>SUM(E408:E409)</f>
        <v>0</v>
      </c>
      <c r="F407" s="5">
        <f t="shared" si="9"/>
        <v>0</v>
      </c>
      <c r="G407" s="154"/>
      <c r="H407" s="58">
        <f>F407-'[1]PRRAS'!$E403</f>
        <v>0</v>
      </c>
    </row>
    <row r="408" spans="1:8" s="16" customFormat="1" ht="12.75" customHeight="1">
      <c r="A408" s="64">
        <v>4311</v>
      </c>
      <c r="B408" s="65" t="s">
        <v>398</v>
      </c>
      <c r="C408" s="72">
        <v>392</v>
      </c>
      <c r="D408" s="108"/>
      <c r="E408" s="4"/>
      <c r="F408" s="5">
        <f t="shared" si="9"/>
        <v>0</v>
      </c>
      <c r="G408" s="154"/>
      <c r="H408" s="58">
        <f>F408-'[1]PRRAS'!$E404</f>
        <v>0</v>
      </c>
    </row>
    <row r="409" spans="1:8" s="16" customFormat="1" ht="12.75" customHeight="1">
      <c r="A409" s="64">
        <v>4312</v>
      </c>
      <c r="B409" s="65" t="s">
        <v>399</v>
      </c>
      <c r="C409" s="72">
        <v>393</v>
      </c>
      <c r="D409" s="108"/>
      <c r="E409" s="4"/>
      <c r="F409" s="5">
        <f t="shared" si="9"/>
        <v>0</v>
      </c>
      <c r="G409" s="154"/>
      <c r="H409" s="58">
        <f>F409-'[1]PRRAS'!$E405</f>
        <v>0</v>
      </c>
    </row>
    <row r="410" spans="1:8" s="35" customFormat="1" ht="12.75" customHeight="1">
      <c r="A410" s="64">
        <v>44</v>
      </c>
      <c r="B410" s="65" t="s">
        <v>1075</v>
      </c>
      <c r="C410" s="72">
        <v>394</v>
      </c>
      <c r="D410" s="103">
        <f>SUM(D411)</f>
        <v>0</v>
      </c>
      <c r="E410" s="34">
        <f>SUM(E411)</f>
        <v>0</v>
      </c>
      <c r="F410" s="5">
        <f t="shared" si="9"/>
        <v>0</v>
      </c>
      <c r="G410" s="181"/>
      <c r="H410" s="58">
        <f>F410-'[1]PRRAS'!$E406</f>
        <v>0</v>
      </c>
    </row>
    <row r="411" spans="1:8" s="16" customFormat="1" ht="12.75" customHeight="1">
      <c r="A411" s="64">
        <v>441</v>
      </c>
      <c r="B411" s="65" t="s">
        <v>724</v>
      </c>
      <c r="C411" s="72">
        <v>395</v>
      </c>
      <c r="D411" s="108"/>
      <c r="E411" s="4"/>
      <c r="F411" s="5">
        <f t="shared" si="9"/>
        <v>0</v>
      </c>
      <c r="G411" s="154"/>
      <c r="H411" s="58">
        <f>F411-'[1]PRRAS'!$E407</f>
        <v>0</v>
      </c>
    </row>
    <row r="412" spans="1:8" s="35" customFormat="1" ht="12.75">
      <c r="A412" s="64">
        <v>45</v>
      </c>
      <c r="B412" s="65" t="s">
        <v>1076</v>
      </c>
      <c r="C412" s="72">
        <v>396</v>
      </c>
      <c r="D412" s="103">
        <f>SUM(D413,D414,D415,D416)</f>
        <v>0</v>
      </c>
      <c r="E412" s="34">
        <f>SUM(E413,E414,E415,E416)</f>
        <v>0</v>
      </c>
      <c r="F412" s="5">
        <f t="shared" si="9"/>
        <v>0</v>
      </c>
      <c r="G412" s="181"/>
      <c r="H412" s="58">
        <f>F412-'[1]PRRAS'!$E408</f>
        <v>0</v>
      </c>
    </row>
    <row r="413" spans="1:8" s="16" customFormat="1" ht="12.75" customHeight="1" thickBot="1">
      <c r="A413" s="67">
        <v>451</v>
      </c>
      <c r="B413" s="68" t="s">
        <v>401</v>
      </c>
      <c r="C413" s="76">
        <v>397</v>
      </c>
      <c r="D413" s="118"/>
      <c r="E413" s="69"/>
      <c r="F413" s="79">
        <f t="shared" si="9"/>
        <v>0</v>
      </c>
      <c r="G413" s="155"/>
      <c r="H413" s="120">
        <f>F413-'[1]PRRAS'!$E409</f>
        <v>0</v>
      </c>
    </row>
    <row r="414" spans="1:8" s="16" customFormat="1" ht="12.75" customHeight="1" thickTop="1">
      <c r="A414" s="63">
        <v>452</v>
      </c>
      <c r="B414" s="175" t="s">
        <v>402</v>
      </c>
      <c r="C414" s="249">
        <v>398</v>
      </c>
      <c r="D414" s="176"/>
      <c r="E414" s="177"/>
      <c r="F414" s="198">
        <f t="shared" si="9"/>
        <v>0</v>
      </c>
      <c r="G414" s="178"/>
      <c r="H414" s="179">
        <f>F414-'[1]PRRAS'!$E410</f>
        <v>0</v>
      </c>
    </row>
    <row r="415" spans="1:8" s="16" customFormat="1" ht="12.75" customHeight="1">
      <c r="A415" s="64">
        <v>453</v>
      </c>
      <c r="B415" s="65" t="s">
        <v>725</v>
      </c>
      <c r="C415" s="72">
        <v>399</v>
      </c>
      <c r="D415" s="108"/>
      <c r="E415" s="4"/>
      <c r="F415" s="5">
        <f t="shared" si="9"/>
        <v>0</v>
      </c>
      <c r="G415" s="154"/>
      <c r="H415" s="58">
        <f>F415-'[1]PRRAS'!$E411</f>
        <v>0</v>
      </c>
    </row>
    <row r="416" spans="1:8" s="16" customFormat="1" ht="12.75" customHeight="1">
      <c r="A416" s="64">
        <v>454</v>
      </c>
      <c r="B416" s="65" t="s">
        <v>726</v>
      </c>
      <c r="C416" s="72">
        <v>400</v>
      </c>
      <c r="D416" s="108"/>
      <c r="E416" s="4"/>
      <c r="F416" s="5">
        <f t="shared" si="9"/>
        <v>0</v>
      </c>
      <c r="G416" s="154"/>
      <c r="H416" s="58">
        <f>F416-'[1]PRRAS'!$E412</f>
        <v>0</v>
      </c>
    </row>
    <row r="417" spans="1:8" s="35" customFormat="1" ht="12.75" customHeight="1">
      <c r="A417" s="64" t="s">
        <v>213</v>
      </c>
      <c r="B417" s="65" t="s">
        <v>1077</v>
      </c>
      <c r="C417" s="72">
        <v>401</v>
      </c>
      <c r="D417" s="73">
        <f>D308-D360</f>
        <v>-121880</v>
      </c>
      <c r="E417" s="34">
        <f>E308-E360</f>
        <v>-49927</v>
      </c>
      <c r="F417" s="5">
        <f t="shared" si="9"/>
        <v>-171807</v>
      </c>
      <c r="G417" s="181"/>
      <c r="H417" s="58">
        <f>F417-'[1]PRRAS'!$E413</f>
        <v>-171807</v>
      </c>
    </row>
    <row r="418" spans="1:8" s="35" customFormat="1" ht="12.75" customHeight="1">
      <c r="A418" s="64" t="s">
        <v>213</v>
      </c>
      <c r="B418" s="65" t="s">
        <v>1078</v>
      </c>
      <c r="C418" s="72">
        <v>402</v>
      </c>
      <c r="D418" s="73">
        <f>D360-D308</f>
        <v>121880</v>
      </c>
      <c r="E418" s="34">
        <f>E360-E308</f>
        <v>49927</v>
      </c>
      <c r="F418" s="5">
        <f t="shared" si="9"/>
        <v>171807</v>
      </c>
      <c r="G418" s="181"/>
      <c r="H418" s="58">
        <f>F418-'[1]PRRAS'!$E414</f>
        <v>0</v>
      </c>
    </row>
    <row r="419" spans="1:8" s="16" customFormat="1" ht="12.75" customHeight="1">
      <c r="A419" s="99">
        <v>92212</v>
      </c>
      <c r="B419" s="93" t="s">
        <v>343</v>
      </c>
      <c r="C419" s="94">
        <v>403</v>
      </c>
      <c r="D419" s="101"/>
      <c r="E419" s="102"/>
      <c r="F419" s="97">
        <f t="shared" si="9"/>
        <v>0</v>
      </c>
      <c r="G419" s="54"/>
      <c r="H419" s="62">
        <f>F419-'[1]PRRAS'!$E415</f>
        <v>0</v>
      </c>
    </row>
    <row r="420" spans="1:8" s="16" customFormat="1" ht="12.75" customHeight="1">
      <c r="A420" s="64">
        <v>92222</v>
      </c>
      <c r="B420" s="65" t="s">
        <v>344</v>
      </c>
      <c r="C420" s="72">
        <v>404</v>
      </c>
      <c r="D420" s="74"/>
      <c r="E420" s="4"/>
      <c r="F420" s="5">
        <f t="shared" si="9"/>
        <v>0</v>
      </c>
      <c r="G420" s="54"/>
      <c r="H420" s="58">
        <f>F420-'[1]PRRAS'!$E416</f>
        <v>0</v>
      </c>
    </row>
    <row r="421" spans="1:8" s="16" customFormat="1" ht="12.75" customHeight="1">
      <c r="A421" s="64">
        <v>97</v>
      </c>
      <c r="B421" s="65" t="s">
        <v>345</v>
      </c>
      <c r="C421" s="72">
        <v>405</v>
      </c>
      <c r="D421" s="74"/>
      <c r="E421" s="4"/>
      <c r="F421" s="5">
        <f t="shared" si="9"/>
        <v>0</v>
      </c>
      <c r="G421" s="54"/>
      <c r="H421" s="58">
        <f>F421-'[1]PRRAS'!$E417</f>
        <v>0</v>
      </c>
    </row>
    <row r="422" spans="1:8" s="35" customFormat="1" ht="12.75" customHeight="1">
      <c r="A422" s="64" t="s">
        <v>213</v>
      </c>
      <c r="B422" s="65" t="s">
        <v>1079</v>
      </c>
      <c r="C422" s="72">
        <v>406</v>
      </c>
      <c r="D422" s="73">
        <f>D16+D308</f>
        <v>1121147</v>
      </c>
      <c r="E422" s="34">
        <f>E16+E308</f>
        <v>8027191</v>
      </c>
      <c r="F422" s="5">
        <f t="shared" si="9"/>
        <v>9148338</v>
      </c>
      <c r="G422" s="156"/>
      <c r="H422" s="58">
        <f>F422-'[1]PRRAS'!$E418</f>
        <v>0</v>
      </c>
    </row>
    <row r="423" spans="1:8" s="35" customFormat="1" ht="12.75" customHeight="1">
      <c r="A423" s="99" t="s">
        <v>213</v>
      </c>
      <c r="B423" s="93" t="s">
        <v>1080</v>
      </c>
      <c r="C423" s="94">
        <v>407</v>
      </c>
      <c r="D423" s="95">
        <f>D299+D360</f>
        <v>1109967</v>
      </c>
      <c r="E423" s="96">
        <f>E299+E360</f>
        <v>8046621</v>
      </c>
      <c r="F423" s="97">
        <f t="shared" si="9"/>
        <v>9156588</v>
      </c>
      <c r="G423" s="55"/>
      <c r="H423" s="58">
        <f>F423-'[1]PRRAS'!$E419</f>
        <v>0</v>
      </c>
    </row>
    <row r="424" spans="1:8" s="35" customFormat="1" ht="12.75" customHeight="1">
      <c r="A424" s="64" t="s">
        <v>213</v>
      </c>
      <c r="B424" s="65" t="s">
        <v>1081</v>
      </c>
      <c r="C424" s="72">
        <v>408</v>
      </c>
      <c r="D424" s="73">
        <f>D422-D423</f>
        <v>11180</v>
      </c>
      <c r="E424" s="34">
        <f>E422-E423</f>
        <v>-19430</v>
      </c>
      <c r="F424" s="5">
        <f t="shared" si="9"/>
        <v>-8250</v>
      </c>
      <c r="G424" s="55"/>
      <c r="H424" s="58">
        <f>F424-'[1]PRRAS'!$E420</f>
        <v>-8250</v>
      </c>
    </row>
    <row r="425" spans="1:8" s="35" customFormat="1" ht="12.75" customHeight="1">
      <c r="A425" s="64" t="s">
        <v>213</v>
      </c>
      <c r="B425" s="65" t="s">
        <v>1082</v>
      </c>
      <c r="C425" s="72">
        <v>409</v>
      </c>
      <c r="D425" s="73">
        <f>D423-D422</f>
        <v>-11180</v>
      </c>
      <c r="E425" s="34">
        <f>E423-E422</f>
        <v>19430</v>
      </c>
      <c r="F425" s="5">
        <f t="shared" si="9"/>
        <v>8250</v>
      </c>
      <c r="G425" s="55"/>
      <c r="H425" s="58">
        <f>F425-'[1]PRRAS'!$E421</f>
        <v>0</v>
      </c>
    </row>
    <row r="426" spans="1:8" s="16" customFormat="1" ht="12.75" customHeight="1">
      <c r="A426" s="70" t="s">
        <v>222</v>
      </c>
      <c r="B426" s="66" t="s">
        <v>1083</v>
      </c>
      <c r="C426" s="72">
        <v>410</v>
      </c>
      <c r="D426" s="73">
        <f>D302+D419-D303-D420</f>
        <v>-171500</v>
      </c>
      <c r="E426" s="34">
        <f>E302+E419-E303-E420</f>
        <v>-4518</v>
      </c>
      <c r="F426" s="5">
        <f t="shared" si="9"/>
        <v>-176018</v>
      </c>
      <c r="G426" s="54"/>
      <c r="H426" s="58">
        <f>F426-'[1]PRRAS'!$E422</f>
        <v>-176018</v>
      </c>
    </row>
    <row r="427" spans="1:8" s="16" customFormat="1" ht="12.75" customHeight="1">
      <c r="A427" s="70" t="s">
        <v>222</v>
      </c>
      <c r="B427" s="65" t="s">
        <v>1084</v>
      </c>
      <c r="C427" s="72">
        <v>411</v>
      </c>
      <c r="D427" s="73">
        <f>D303+D420-D302-D419</f>
        <v>171500</v>
      </c>
      <c r="E427" s="34">
        <f>E303+E420-E302-E419</f>
        <v>4518</v>
      </c>
      <c r="F427" s="5">
        <f t="shared" si="9"/>
        <v>176018</v>
      </c>
      <c r="G427" s="54"/>
      <c r="H427" s="58">
        <f>F427-'[1]PRRAS'!$E423</f>
        <v>0</v>
      </c>
    </row>
    <row r="428" spans="1:8" s="16" customFormat="1" ht="12.75" customHeight="1" thickBot="1">
      <c r="A428" s="67" t="s">
        <v>346</v>
      </c>
      <c r="B428" s="105" t="s">
        <v>1085</v>
      </c>
      <c r="C428" s="87">
        <v>412</v>
      </c>
      <c r="D428" s="166">
        <f>D304+D421</f>
        <v>0</v>
      </c>
      <c r="E428" s="157">
        <f>E304+E421</f>
        <v>111950</v>
      </c>
      <c r="F428" s="98">
        <f t="shared" si="9"/>
        <v>111950</v>
      </c>
      <c r="G428" s="54"/>
      <c r="H428" s="127">
        <f>F428-'[1]PRRAS'!$E424</f>
        <v>0</v>
      </c>
    </row>
    <row r="429" spans="1:8" s="16" customFormat="1" ht="18" customHeight="1" thickBot="1" thickTop="1">
      <c r="A429" s="40"/>
      <c r="B429" s="266" t="s">
        <v>223</v>
      </c>
      <c r="C429" s="266"/>
      <c r="D429" s="266"/>
      <c r="E429" s="266"/>
      <c r="F429" s="266"/>
      <c r="G429" s="266"/>
      <c r="H429" s="195">
        <f>F429-'[1]PRRAS'!$E425</f>
        <v>0</v>
      </c>
    </row>
    <row r="430" spans="1:8" s="35" customFormat="1" ht="12.75" customHeight="1" thickTop="1">
      <c r="A430" s="63">
        <v>8</v>
      </c>
      <c r="B430" s="175" t="s">
        <v>1086</v>
      </c>
      <c r="C430" s="249">
        <v>413</v>
      </c>
      <c r="D430" s="196">
        <f>SUM(D431,D469,D482,D494,D525)</f>
        <v>0</v>
      </c>
      <c r="E430" s="197">
        <f>SUM(E431,E469,E482,E494,E525)</f>
        <v>0</v>
      </c>
      <c r="F430" s="198">
        <f aca="true" t="shared" si="10" ref="F430:F493">SUM(D430:E430)</f>
        <v>0</v>
      </c>
      <c r="G430" s="186"/>
      <c r="H430" s="179">
        <f>F430-'[1]PRRAS'!$E426</f>
        <v>0</v>
      </c>
    </row>
    <row r="431" spans="1:8" s="35" customFormat="1" ht="12.75" customHeight="1">
      <c r="A431" s="64">
        <v>81</v>
      </c>
      <c r="B431" s="66" t="s">
        <v>1087</v>
      </c>
      <c r="C431" s="72">
        <v>414</v>
      </c>
      <c r="D431" s="103">
        <f>SUM(D432,D437,D440,D444,D445,D452,D457,D465)</f>
        <v>0</v>
      </c>
      <c r="E431" s="34">
        <f>SUM(E432,E437,E440,E444,E445,E452,E457,E465)</f>
        <v>0</v>
      </c>
      <c r="F431" s="5">
        <f t="shared" si="10"/>
        <v>0</v>
      </c>
      <c r="G431" s="181"/>
      <c r="H431" s="58">
        <f>F431-'[1]PRRAS'!$E427</f>
        <v>0</v>
      </c>
    </row>
    <row r="432" spans="1:8" s="16" customFormat="1" ht="24.75" customHeight="1">
      <c r="A432" s="64">
        <v>811</v>
      </c>
      <c r="B432" s="65" t="s">
        <v>1088</v>
      </c>
      <c r="C432" s="72">
        <v>415</v>
      </c>
      <c r="D432" s="103">
        <f>SUM(D433:D436)</f>
        <v>0</v>
      </c>
      <c r="E432" s="34">
        <f>SUM(E433:E436)</f>
        <v>0</v>
      </c>
      <c r="F432" s="5">
        <f t="shared" si="10"/>
        <v>0</v>
      </c>
      <c r="G432" s="154"/>
      <c r="H432" s="58">
        <f>F432-'[1]PRRAS'!$E428</f>
        <v>0</v>
      </c>
    </row>
    <row r="433" spans="1:8" s="16" customFormat="1" ht="12.75" customHeight="1">
      <c r="A433" s="64">
        <v>8113</v>
      </c>
      <c r="B433" s="65" t="s">
        <v>347</v>
      </c>
      <c r="C433" s="72">
        <v>416</v>
      </c>
      <c r="D433" s="108"/>
      <c r="E433" s="4"/>
      <c r="F433" s="5">
        <f t="shared" si="10"/>
        <v>0</v>
      </c>
      <c r="G433" s="154"/>
      <c r="H433" s="58">
        <f>F433-'[1]PRRAS'!$E429</f>
        <v>0</v>
      </c>
    </row>
    <row r="434" spans="1:8" s="16" customFormat="1" ht="12.75" customHeight="1">
      <c r="A434" s="64">
        <v>8114</v>
      </c>
      <c r="B434" s="65" t="s">
        <v>224</v>
      </c>
      <c r="C434" s="72">
        <v>417</v>
      </c>
      <c r="D434" s="108"/>
      <c r="E434" s="4"/>
      <c r="F434" s="5">
        <f t="shared" si="10"/>
        <v>0</v>
      </c>
      <c r="G434" s="154"/>
      <c r="H434" s="58">
        <f>F434-'[1]PRRAS'!$E430</f>
        <v>0</v>
      </c>
    </row>
    <row r="435" spans="1:8" s="16" customFormat="1" ht="12.75" customHeight="1">
      <c r="A435" s="64">
        <v>8115</v>
      </c>
      <c r="B435" s="65" t="s">
        <v>225</v>
      </c>
      <c r="C435" s="72">
        <v>418</v>
      </c>
      <c r="D435" s="108"/>
      <c r="E435" s="4"/>
      <c r="F435" s="5">
        <f t="shared" si="10"/>
        <v>0</v>
      </c>
      <c r="G435" s="154"/>
      <c r="H435" s="58">
        <f>F435-'[1]PRRAS'!$E431</f>
        <v>0</v>
      </c>
    </row>
    <row r="436" spans="1:8" s="16" customFormat="1" ht="12.75" customHeight="1">
      <c r="A436" s="64">
        <v>8116</v>
      </c>
      <c r="B436" s="65" t="s">
        <v>226</v>
      </c>
      <c r="C436" s="72">
        <v>419</v>
      </c>
      <c r="D436" s="108"/>
      <c r="E436" s="4"/>
      <c r="F436" s="5">
        <f t="shared" si="10"/>
        <v>0</v>
      </c>
      <c r="G436" s="154"/>
      <c r="H436" s="58">
        <f>F436-'[1]PRRAS'!$E432</f>
        <v>0</v>
      </c>
    </row>
    <row r="437" spans="1:8" s="16" customFormat="1" ht="24.75" customHeight="1">
      <c r="A437" s="64">
        <v>812</v>
      </c>
      <c r="B437" s="65" t="s">
        <v>1089</v>
      </c>
      <c r="C437" s="72">
        <v>420</v>
      </c>
      <c r="D437" s="103">
        <f>SUM(D438:D439)</f>
        <v>0</v>
      </c>
      <c r="E437" s="34">
        <f>SUM(E438:E439)</f>
        <v>0</v>
      </c>
      <c r="F437" s="5">
        <f t="shared" si="10"/>
        <v>0</v>
      </c>
      <c r="G437" s="154"/>
      <c r="H437" s="58">
        <f>F437-'[1]PRRAS'!$E433</f>
        <v>0</v>
      </c>
    </row>
    <row r="438" spans="1:8" s="16" customFormat="1" ht="24.75" customHeight="1">
      <c r="A438" s="64">
        <v>8121</v>
      </c>
      <c r="B438" s="65" t="s">
        <v>348</v>
      </c>
      <c r="C438" s="72">
        <v>421</v>
      </c>
      <c r="D438" s="108"/>
      <c r="E438" s="4"/>
      <c r="F438" s="5">
        <f t="shared" si="10"/>
        <v>0</v>
      </c>
      <c r="G438" s="154"/>
      <c r="H438" s="58">
        <f>F438-'[1]PRRAS'!$E434</f>
        <v>0</v>
      </c>
    </row>
    <row r="439" spans="1:8" s="39" customFormat="1" ht="24.75" customHeight="1">
      <c r="A439" s="64">
        <v>8122</v>
      </c>
      <c r="B439" s="65" t="s">
        <v>349</v>
      </c>
      <c r="C439" s="72">
        <v>422</v>
      </c>
      <c r="D439" s="108"/>
      <c r="E439" s="4"/>
      <c r="F439" s="5">
        <f t="shared" si="10"/>
        <v>0</v>
      </c>
      <c r="G439" s="154"/>
      <c r="H439" s="58">
        <f>F439-'[1]PRRAS'!$E435</f>
        <v>0</v>
      </c>
    </row>
    <row r="440" spans="1:8" s="39" customFormat="1" ht="24.75" customHeight="1">
      <c r="A440" s="64">
        <v>813</v>
      </c>
      <c r="B440" s="65" t="s">
        <v>1090</v>
      </c>
      <c r="C440" s="72">
        <v>423</v>
      </c>
      <c r="D440" s="103">
        <f>SUM(D441:D443)</f>
        <v>0</v>
      </c>
      <c r="E440" s="34">
        <f>SUM(E441:E443)</f>
        <v>0</v>
      </c>
      <c r="F440" s="5">
        <f t="shared" si="10"/>
        <v>0</v>
      </c>
      <c r="G440" s="154"/>
      <c r="H440" s="58">
        <f>F440-'[1]PRRAS'!$E436</f>
        <v>0</v>
      </c>
    </row>
    <row r="441" spans="1:8" s="16" customFormat="1" ht="12.75" customHeight="1">
      <c r="A441" s="64">
        <v>8132</v>
      </c>
      <c r="B441" s="65" t="s">
        <v>227</v>
      </c>
      <c r="C441" s="72">
        <v>424</v>
      </c>
      <c r="D441" s="108"/>
      <c r="E441" s="4"/>
      <c r="F441" s="5">
        <f t="shared" si="10"/>
        <v>0</v>
      </c>
      <c r="G441" s="154"/>
      <c r="H441" s="58">
        <f>F441-'[1]PRRAS'!$E437</f>
        <v>0</v>
      </c>
    </row>
    <row r="442" spans="1:8" s="16" customFormat="1" ht="12.75" customHeight="1">
      <c r="A442" s="64">
        <v>8133</v>
      </c>
      <c r="B442" s="65" t="s">
        <v>228</v>
      </c>
      <c r="C442" s="72">
        <v>425</v>
      </c>
      <c r="D442" s="108"/>
      <c r="E442" s="4"/>
      <c r="F442" s="5">
        <f t="shared" si="10"/>
        <v>0</v>
      </c>
      <c r="G442" s="154"/>
      <c r="H442" s="58">
        <f>F442-'[1]PRRAS'!$E438</f>
        <v>0</v>
      </c>
    </row>
    <row r="443" spans="1:8" s="16" customFormat="1" ht="12.75" customHeight="1">
      <c r="A443" s="64">
        <v>8134</v>
      </c>
      <c r="B443" s="65" t="s">
        <v>229</v>
      </c>
      <c r="C443" s="72">
        <v>426</v>
      </c>
      <c r="D443" s="108"/>
      <c r="E443" s="4"/>
      <c r="F443" s="5">
        <f t="shared" si="10"/>
        <v>0</v>
      </c>
      <c r="G443" s="154"/>
      <c r="H443" s="58">
        <f>F443-'[1]PRRAS'!$E439</f>
        <v>0</v>
      </c>
    </row>
    <row r="444" spans="1:8" s="16" customFormat="1" ht="17.25" customHeight="1" thickBot="1">
      <c r="A444" s="67">
        <v>814</v>
      </c>
      <c r="B444" s="68" t="s">
        <v>727</v>
      </c>
      <c r="C444" s="76">
        <v>427</v>
      </c>
      <c r="D444" s="118"/>
      <c r="E444" s="69"/>
      <c r="F444" s="79">
        <f t="shared" si="10"/>
        <v>0</v>
      </c>
      <c r="G444" s="155"/>
      <c r="H444" s="120">
        <f>F444-'[1]PRRAS'!$E440</f>
        <v>0</v>
      </c>
    </row>
    <row r="445" spans="1:8" s="16" customFormat="1" ht="24.75" customHeight="1" thickTop="1">
      <c r="A445" s="63">
        <v>815</v>
      </c>
      <c r="B445" s="175" t="s">
        <v>1091</v>
      </c>
      <c r="C445" s="249">
        <v>428</v>
      </c>
      <c r="D445" s="201">
        <f>SUM(D446:D451)</f>
        <v>0</v>
      </c>
      <c r="E445" s="197">
        <f>SUM(E446:E451)</f>
        <v>0</v>
      </c>
      <c r="F445" s="198">
        <f t="shared" si="10"/>
        <v>0</v>
      </c>
      <c r="G445" s="178"/>
      <c r="H445" s="179">
        <f>F445-'[1]PRRAS'!$E441</f>
        <v>0</v>
      </c>
    </row>
    <row r="446" spans="1:8" s="16" customFormat="1" ht="12.75" customHeight="1">
      <c r="A446" s="64">
        <v>8153</v>
      </c>
      <c r="B446" s="65" t="s">
        <v>230</v>
      </c>
      <c r="C446" s="72">
        <v>429</v>
      </c>
      <c r="D446" s="108"/>
      <c r="E446" s="4"/>
      <c r="F446" s="5">
        <f t="shared" si="10"/>
        <v>0</v>
      </c>
      <c r="G446" s="154"/>
      <c r="H446" s="58">
        <f>F446-'[1]PRRAS'!$E442</f>
        <v>0</v>
      </c>
    </row>
    <row r="447" spans="1:8" s="16" customFormat="1" ht="12.75" customHeight="1">
      <c r="A447" s="64">
        <v>8154</v>
      </c>
      <c r="B447" s="65" t="s">
        <v>231</v>
      </c>
      <c r="C447" s="72">
        <v>430</v>
      </c>
      <c r="D447" s="108"/>
      <c r="E447" s="4"/>
      <c r="F447" s="5">
        <f t="shared" si="10"/>
        <v>0</v>
      </c>
      <c r="G447" s="154"/>
      <c r="H447" s="58">
        <f>F447-'[1]PRRAS'!$E443</f>
        <v>0</v>
      </c>
    </row>
    <row r="448" spans="1:8" s="35" customFormat="1" ht="24.75" customHeight="1">
      <c r="A448" s="64">
        <v>8155</v>
      </c>
      <c r="B448" s="65" t="s">
        <v>232</v>
      </c>
      <c r="C448" s="72">
        <v>431</v>
      </c>
      <c r="D448" s="108"/>
      <c r="E448" s="4"/>
      <c r="F448" s="5">
        <f t="shared" si="10"/>
        <v>0</v>
      </c>
      <c r="G448" s="181"/>
      <c r="H448" s="58">
        <f>F448-'[1]PRRAS'!$E444</f>
        <v>0</v>
      </c>
    </row>
    <row r="449" spans="1:8" s="16" customFormat="1" ht="12.75" customHeight="1">
      <c r="A449" s="64">
        <v>8156</v>
      </c>
      <c r="B449" s="65" t="s">
        <v>233</v>
      </c>
      <c r="C449" s="72">
        <v>432</v>
      </c>
      <c r="D449" s="108"/>
      <c r="E449" s="4"/>
      <c r="F449" s="5">
        <f t="shared" si="10"/>
        <v>0</v>
      </c>
      <c r="G449" s="154"/>
      <c r="H449" s="58">
        <f>F449-'[1]PRRAS'!$E445</f>
        <v>0</v>
      </c>
    </row>
    <row r="450" spans="1:8" s="16" customFormat="1" ht="12.75" customHeight="1">
      <c r="A450" s="64">
        <v>8157</v>
      </c>
      <c r="B450" s="65" t="s">
        <v>234</v>
      </c>
      <c r="C450" s="72">
        <v>433</v>
      </c>
      <c r="D450" s="108"/>
      <c r="E450" s="4"/>
      <c r="F450" s="5">
        <f t="shared" si="10"/>
        <v>0</v>
      </c>
      <c r="G450" s="180"/>
      <c r="H450" s="58">
        <f>F450-'[1]PRRAS'!$E446</f>
        <v>0</v>
      </c>
    </row>
    <row r="451" spans="1:8" s="16" customFormat="1" ht="12.75" customHeight="1">
      <c r="A451" s="64">
        <v>8158</v>
      </c>
      <c r="B451" s="65" t="s">
        <v>235</v>
      </c>
      <c r="C451" s="72">
        <v>434</v>
      </c>
      <c r="D451" s="108"/>
      <c r="E451" s="4"/>
      <c r="F451" s="5">
        <f t="shared" si="10"/>
        <v>0</v>
      </c>
      <c r="G451" s="154"/>
      <c r="H451" s="58">
        <f>F451-'[1]PRRAS'!$E447</f>
        <v>0</v>
      </c>
    </row>
    <row r="452" spans="1:8" s="16" customFormat="1" ht="24.75" customHeight="1">
      <c r="A452" s="64">
        <v>816</v>
      </c>
      <c r="B452" s="65" t="s">
        <v>1092</v>
      </c>
      <c r="C452" s="72">
        <v>435</v>
      </c>
      <c r="D452" s="103">
        <f>SUM(D453:D456)</f>
        <v>0</v>
      </c>
      <c r="E452" s="34">
        <f>SUM(E453:E456)</f>
        <v>0</v>
      </c>
      <c r="F452" s="5">
        <f t="shared" si="10"/>
        <v>0</v>
      </c>
      <c r="G452" s="154"/>
      <c r="H452" s="58">
        <f>F452-'[1]PRRAS'!$E448</f>
        <v>0</v>
      </c>
    </row>
    <row r="453" spans="1:8" s="16" customFormat="1" ht="12.75" customHeight="1">
      <c r="A453" s="64">
        <v>8163</v>
      </c>
      <c r="B453" s="65" t="s">
        <v>236</v>
      </c>
      <c r="C453" s="72">
        <v>436</v>
      </c>
      <c r="D453" s="108"/>
      <c r="E453" s="4"/>
      <c r="F453" s="5">
        <f t="shared" si="10"/>
        <v>0</v>
      </c>
      <c r="G453" s="154"/>
      <c r="H453" s="58">
        <f>F453-'[1]PRRAS'!$E449</f>
        <v>0</v>
      </c>
    </row>
    <row r="454" spans="1:8" s="16" customFormat="1" ht="12.75" customHeight="1">
      <c r="A454" s="64">
        <v>8164</v>
      </c>
      <c r="B454" s="65" t="s">
        <v>237</v>
      </c>
      <c r="C454" s="72">
        <v>437</v>
      </c>
      <c r="D454" s="113"/>
      <c r="E454" s="82"/>
      <c r="F454" s="5">
        <f t="shared" si="10"/>
        <v>0</v>
      </c>
      <c r="G454" s="202"/>
      <c r="H454" s="58">
        <f>F454-'[1]PRRAS'!$E450</f>
        <v>0</v>
      </c>
    </row>
    <row r="455" spans="1:8" s="16" customFormat="1" ht="12.75" customHeight="1">
      <c r="A455" s="64">
        <v>8165</v>
      </c>
      <c r="B455" s="65" t="s">
        <v>238</v>
      </c>
      <c r="C455" s="72">
        <v>438</v>
      </c>
      <c r="D455" s="114"/>
      <c r="E455" s="71"/>
      <c r="F455" s="5">
        <f t="shared" si="10"/>
        <v>0</v>
      </c>
      <c r="G455" s="202"/>
      <c r="H455" s="58">
        <f>F455-'[1]PRRAS'!$E451</f>
        <v>0</v>
      </c>
    </row>
    <row r="456" spans="1:8" s="16" customFormat="1" ht="12.75" customHeight="1">
      <c r="A456" s="64">
        <v>8166</v>
      </c>
      <c r="B456" s="65" t="s">
        <v>239</v>
      </c>
      <c r="C456" s="72">
        <v>439</v>
      </c>
      <c r="D456" s="113"/>
      <c r="E456" s="82"/>
      <c r="F456" s="5">
        <f t="shared" si="10"/>
        <v>0</v>
      </c>
      <c r="G456" s="202"/>
      <c r="H456" s="58">
        <f>F456-'[1]PRRAS'!$E452</f>
        <v>0</v>
      </c>
    </row>
    <row r="457" spans="1:8" s="15" customFormat="1" ht="12.75" customHeight="1">
      <c r="A457" s="64">
        <v>817</v>
      </c>
      <c r="B457" s="65" t="s">
        <v>780</v>
      </c>
      <c r="C457" s="72">
        <v>440</v>
      </c>
      <c r="D457" s="103">
        <f>SUM(D458:D464)</f>
        <v>0</v>
      </c>
      <c r="E457" s="34">
        <f>SUM(E458:E464)</f>
        <v>0</v>
      </c>
      <c r="F457" s="5">
        <f t="shared" si="10"/>
        <v>0</v>
      </c>
      <c r="G457" s="189"/>
      <c r="H457" s="58">
        <f>F457-'[1]PRRAS'!$E453</f>
        <v>0</v>
      </c>
    </row>
    <row r="458" spans="1:8" s="16" customFormat="1" ht="12.75" customHeight="1">
      <c r="A458" s="64">
        <v>8171</v>
      </c>
      <c r="B458" s="65" t="s">
        <v>240</v>
      </c>
      <c r="C458" s="72">
        <v>441</v>
      </c>
      <c r="D458" s="108"/>
      <c r="E458" s="4"/>
      <c r="F458" s="5">
        <f t="shared" si="10"/>
        <v>0</v>
      </c>
      <c r="G458" s="154"/>
      <c r="H458" s="58">
        <f>F458-'[1]PRRAS'!$E454</f>
        <v>0</v>
      </c>
    </row>
    <row r="459" spans="1:8" s="16" customFormat="1" ht="12.75" customHeight="1">
      <c r="A459" s="64">
        <v>8172</v>
      </c>
      <c r="B459" s="65" t="s">
        <v>241</v>
      </c>
      <c r="C459" s="72">
        <v>442</v>
      </c>
      <c r="D459" s="108"/>
      <c r="E459" s="4"/>
      <c r="F459" s="5">
        <f t="shared" si="10"/>
        <v>0</v>
      </c>
      <c r="G459" s="154"/>
      <c r="H459" s="58">
        <f>F459-'[1]PRRAS'!$E455</f>
        <v>0</v>
      </c>
    </row>
    <row r="460" spans="1:8" s="16" customFormat="1" ht="12.75" customHeight="1">
      <c r="A460" s="64">
        <v>8173</v>
      </c>
      <c r="B460" s="65" t="s">
        <v>242</v>
      </c>
      <c r="C460" s="72">
        <v>443</v>
      </c>
      <c r="D460" s="108"/>
      <c r="E460" s="4"/>
      <c r="F460" s="5">
        <f t="shared" si="10"/>
        <v>0</v>
      </c>
      <c r="G460" s="154"/>
      <c r="H460" s="58">
        <f>F460-'[1]PRRAS'!$E456</f>
        <v>0</v>
      </c>
    </row>
    <row r="461" spans="1:8" s="35" customFormat="1" ht="12.75" customHeight="1">
      <c r="A461" s="64">
        <v>8174</v>
      </c>
      <c r="B461" s="65" t="s">
        <v>243</v>
      </c>
      <c r="C461" s="72">
        <v>444</v>
      </c>
      <c r="D461" s="108"/>
      <c r="E461" s="4"/>
      <c r="F461" s="5">
        <f t="shared" si="10"/>
        <v>0</v>
      </c>
      <c r="G461" s="181"/>
      <c r="H461" s="58">
        <f>F461-'[1]PRRAS'!$E457</f>
        <v>0</v>
      </c>
    </row>
    <row r="462" spans="1:8" s="39" customFormat="1" ht="12.75" customHeight="1">
      <c r="A462" s="64">
        <v>8175</v>
      </c>
      <c r="B462" s="65" t="s">
        <v>244</v>
      </c>
      <c r="C462" s="72">
        <v>445</v>
      </c>
      <c r="D462" s="108"/>
      <c r="E462" s="4"/>
      <c r="F462" s="5">
        <f t="shared" si="10"/>
        <v>0</v>
      </c>
      <c r="G462" s="154"/>
      <c r="H462" s="58">
        <f>F462-'[1]PRRAS'!$E458</f>
        <v>0</v>
      </c>
    </row>
    <row r="463" spans="1:8" s="39" customFormat="1" ht="12.75" customHeight="1">
      <c r="A463" s="64">
        <v>8176</v>
      </c>
      <c r="B463" s="65" t="s">
        <v>245</v>
      </c>
      <c r="C463" s="72">
        <v>446</v>
      </c>
      <c r="D463" s="108"/>
      <c r="E463" s="4"/>
      <c r="F463" s="5">
        <f t="shared" si="10"/>
        <v>0</v>
      </c>
      <c r="G463" s="154"/>
      <c r="H463" s="58">
        <f>F463-'[1]PRRAS'!$E459</f>
        <v>0</v>
      </c>
    </row>
    <row r="464" spans="1:8" s="39" customFormat="1" ht="12.75" customHeight="1">
      <c r="A464" s="64">
        <v>8177</v>
      </c>
      <c r="B464" s="66" t="s">
        <v>246</v>
      </c>
      <c r="C464" s="72">
        <v>447</v>
      </c>
      <c r="D464" s="108"/>
      <c r="E464" s="4"/>
      <c r="F464" s="5">
        <f t="shared" si="10"/>
        <v>0</v>
      </c>
      <c r="G464" s="154"/>
      <c r="H464" s="58">
        <f>F464-'[1]PRRAS'!$E460</f>
        <v>0</v>
      </c>
    </row>
    <row r="465" spans="1:8" s="39" customFormat="1" ht="12.75" customHeight="1">
      <c r="A465" s="64" t="s">
        <v>561</v>
      </c>
      <c r="B465" s="66" t="s">
        <v>1093</v>
      </c>
      <c r="C465" s="72">
        <v>448</v>
      </c>
      <c r="D465" s="147">
        <f>SUM(D466:D468)</f>
        <v>0</v>
      </c>
      <c r="E465" s="161">
        <f>SUM(E466:E468)</f>
        <v>0</v>
      </c>
      <c r="F465" s="5">
        <f t="shared" si="10"/>
        <v>0</v>
      </c>
      <c r="G465" s="154"/>
      <c r="H465" s="58">
        <f>F465-'[1]PRRAS'!$E461</f>
        <v>0</v>
      </c>
    </row>
    <row r="466" spans="1:8" s="39" customFormat="1" ht="12.75" customHeight="1">
      <c r="A466" s="64" t="s">
        <v>562</v>
      </c>
      <c r="B466" s="144" t="s">
        <v>1111</v>
      </c>
      <c r="C466" s="72">
        <v>449</v>
      </c>
      <c r="D466" s="108"/>
      <c r="E466" s="4"/>
      <c r="F466" s="5">
        <f t="shared" si="10"/>
        <v>0</v>
      </c>
      <c r="G466" s="154"/>
      <c r="H466" s="58">
        <f>F466-'[1]PRRAS'!$E462</f>
        <v>0</v>
      </c>
    </row>
    <row r="467" spans="1:8" s="39" customFormat="1" ht="12.75" customHeight="1">
      <c r="A467" s="64" t="s">
        <v>563</v>
      </c>
      <c r="B467" s="144" t="s">
        <v>1112</v>
      </c>
      <c r="C467" s="72">
        <v>450</v>
      </c>
      <c r="D467" s="108"/>
      <c r="E467" s="4"/>
      <c r="F467" s="5">
        <f t="shared" si="10"/>
        <v>0</v>
      </c>
      <c r="G467" s="154"/>
      <c r="H467" s="58">
        <f>F467-'[1]PRRAS'!$E463</f>
        <v>0</v>
      </c>
    </row>
    <row r="468" spans="1:8" s="39" customFormat="1" ht="12.75" customHeight="1">
      <c r="A468" s="64" t="s">
        <v>564</v>
      </c>
      <c r="B468" s="66" t="s">
        <v>565</v>
      </c>
      <c r="C468" s="72">
        <v>451</v>
      </c>
      <c r="D468" s="108"/>
      <c r="E468" s="4"/>
      <c r="F468" s="5">
        <f t="shared" si="10"/>
        <v>0</v>
      </c>
      <c r="G468" s="154"/>
      <c r="H468" s="58">
        <f>F468-'[1]PRRAS'!$E464</f>
        <v>0</v>
      </c>
    </row>
    <row r="469" spans="1:8" s="39" customFormat="1" ht="12.75" customHeight="1">
      <c r="A469" s="64">
        <v>82</v>
      </c>
      <c r="B469" s="65" t="s">
        <v>1094</v>
      </c>
      <c r="C469" s="72">
        <v>452</v>
      </c>
      <c r="D469" s="103">
        <f>SUM(D470,D473,D476,D479)</f>
        <v>0</v>
      </c>
      <c r="E469" s="34">
        <f>SUM(E470,E473,E476,E479)</f>
        <v>0</v>
      </c>
      <c r="F469" s="5">
        <f t="shared" si="10"/>
        <v>0</v>
      </c>
      <c r="G469" s="154"/>
      <c r="H469" s="58">
        <f>F469-'[1]PRRAS'!$E465</f>
        <v>0</v>
      </c>
    </row>
    <row r="470" spans="1:8" s="16" customFormat="1" ht="12.75" customHeight="1">
      <c r="A470" s="64">
        <v>821</v>
      </c>
      <c r="B470" s="65" t="s">
        <v>1095</v>
      </c>
      <c r="C470" s="72">
        <v>453</v>
      </c>
      <c r="D470" s="103">
        <f>SUM(D471:D472)</f>
        <v>0</v>
      </c>
      <c r="E470" s="34">
        <f>SUM(E471:E472)</f>
        <v>0</v>
      </c>
      <c r="F470" s="5">
        <f t="shared" si="10"/>
        <v>0</v>
      </c>
      <c r="G470" s="154"/>
      <c r="H470" s="58">
        <f>F470-'[1]PRRAS'!$E466</f>
        <v>0</v>
      </c>
    </row>
    <row r="471" spans="1:8" s="16" customFormat="1" ht="12.75" customHeight="1">
      <c r="A471" s="171">
        <v>8211</v>
      </c>
      <c r="B471" s="172" t="s">
        <v>247</v>
      </c>
      <c r="C471" s="209">
        <v>454</v>
      </c>
      <c r="D471" s="108"/>
      <c r="E471" s="4"/>
      <c r="F471" s="5">
        <f t="shared" si="10"/>
        <v>0</v>
      </c>
      <c r="G471" s="154"/>
      <c r="H471" s="58">
        <f>F471-'[1]PRRAS'!$E467</f>
        <v>0</v>
      </c>
    </row>
    <row r="472" spans="1:8" s="16" customFormat="1" ht="12.75" customHeight="1">
      <c r="A472" s="171">
        <v>8212</v>
      </c>
      <c r="B472" s="172" t="s">
        <v>248</v>
      </c>
      <c r="C472" s="209">
        <v>455</v>
      </c>
      <c r="D472" s="108"/>
      <c r="E472" s="4"/>
      <c r="F472" s="5">
        <f t="shared" si="10"/>
        <v>0</v>
      </c>
      <c r="G472" s="154"/>
      <c r="H472" s="58">
        <f>F472-'[1]PRRAS'!$E468</f>
        <v>0</v>
      </c>
    </row>
    <row r="473" spans="1:8" s="16" customFormat="1" ht="12.75" customHeight="1">
      <c r="A473" s="171">
        <v>822</v>
      </c>
      <c r="B473" s="172" t="s">
        <v>1096</v>
      </c>
      <c r="C473" s="209">
        <v>456</v>
      </c>
      <c r="D473" s="103">
        <f>SUM(D474:D475)</f>
        <v>0</v>
      </c>
      <c r="E473" s="34">
        <f>SUM(E474:E475)</f>
        <v>0</v>
      </c>
      <c r="F473" s="5">
        <f t="shared" si="10"/>
        <v>0</v>
      </c>
      <c r="G473" s="154"/>
      <c r="H473" s="58">
        <f>F473-'[1]PRRAS'!$E469</f>
        <v>0</v>
      </c>
    </row>
    <row r="474" spans="1:8" s="16" customFormat="1" ht="12.75" customHeight="1">
      <c r="A474" s="171">
        <v>8221</v>
      </c>
      <c r="B474" s="172" t="s">
        <v>350</v>
      </c>
      <c r="C474" s="209">
        <v>457</v>
      </c>
      <c r="D474" s="108"/>
      <c r="E474" s="4"/>
      <c r="F474" s="5">
        <f t="shared" si="10"/>
        <v>0</v>
      </c>
      <c r="G474" s="154"/>
      <c r="H474" s="58">
        <f>F474-'[1]PRRAS'!$E470</f>
        <v>0</v>
      </c>
    </row>
    <row r="475" spans="1:8" s="16" customFormat="1" ht="12.75" customHeight="1">
      <c r="A475" s="171">
        <v>8222</v>
      </c>
      <c r="B475" s="172" t="s">
        <v>351</v>
      </c>
      <c r="C475" s="209">
        <v>458</v>
      </c>
      <c r="D475" s="108"/>
      <c r="E475" s="4"/>
      <c r="F475" s="5">
        <f t="shared" si="10"/>
        <v>0</v>
      </c>
      <c r="G475" s="154"/>
      <c r="H475" s="58">
        <f>F475-'[1]PRRAS'!$E471</f>
        <v>0</v>
      </c>
    </row>
    <row r="476" spans="1:8" s="35" customFormat="1" ht="12.75" customHeight="1">
      <c r="A476" s="171">
        <v>823</v>
      </c>
      <c r="B476" s="172" t="s">
        <v>781</v>
      </c>
      <c r="C476" s="209">
        <v>459</v>
      </c>
      <c r="D476" s="103">
        <f>SUM(D477:D478)</f>
        <v>0</v>
      </c>
      <c r="E476" s="34">
        <f>SUM(E477:E478)</f>
        <v>0</v>
      </c>
      <c r="F476" s="5">
        <f t="shared" si="10"/>
        <v>0</v>
      </c>
      <c r="G476" s="181"/>
      <c r="H476" s="58">
        <f>F476-'[1]PRRAS'!$E472</f>
        <v>0</v>
      </c>
    </row>
    <row r="477" spans="1:8" s="16" customFormat="1" ht="12.75" customHeight="1">
      <c r="A477" s="171">
        <v>8231</v>
      </c>
      <c r="B477" s="172" t="s">
        <v>352</v>
      </c>
      <c r="C477" s="209">
        <v>460</v>
      </c>
      <c r="D477" s="108"/>
      <c r="E477" s="4"/>
      <c r="F477" s="5">
        <f t="shared" si="10"/>
        <v>0</v>
      </c>
      <c r="G477" s="154"/>
      <c r="H477" s="58">
        <f>F477-'[1]PRRAS'!$E473</f>
        <v>0</v>
      </c>
    </row>
    <row r="478" spans="1:8" s="16" customFormat="1" ht="12.75" customHeight="1" thickBot="1">
      <c r="A478" s="203">
        <v>8232</v>
      </c>
      <c r="B478" s="204" t="s">
        <v>353</v>
      </c>
      <c r="C478" s="223">
        <v>461</v>
      </c>
      <c r="D478" s="118"/>
      <c r="E478" s="69"/>
      <c r="F478" s="79">
        <f t="shared" si="10"/>
        <v>0</v>
      </c>
      <c r="G478" s="155"/>
      <c r="H478" s="120">
        <f>F478-'[1]PRRAS'!$E474</f>
        <v>0</v>
      </c>
    </row>
    <row r="479" spans="1:8" s="16" customFormat="1" ht="12.75" customHeight="1" thickTop="1">
      <c r="A479" s="205">
        <v>824</v>
      </c>
      <c r="B479" s="185" t="s">
        <v>782</v>
      </c>
      <c r="C479" s="253">
        <v>462</v>
      </c>
      <c r="D479" s="201">
        <f>SUM(D480:D481)</f>
        <v>0</v>
      </c>
      <c r="E479" s="197">
        <f>SUM(E480:E481)</f>
        <v>0</v>
      </c>
      <c r="F479" s="198">
        <f t="shared" si="10"/>
        <v>0</v>
      </c>
      <c r="G479" s="178"/>
      <c r="H479" s="179">
        <f>F479-'[1]PRRAS'!$E475</f>
        <v>0</v>
      </c>
    </row>
    <row r="480" spans="1:8" s="16" customFormat="1" ht="12.75" customHeight="1">
      <c r="A480" s="171">
        <v>8241</v>
      </c>
      <c r="B480" s="172" t="s">
        <v>354</v>
      </c>
      <c r="C480" s="209">
        <v>463</v>
      </c>
      <c r="D480" s="108"/>
      <c r="E480" s="4"/>
      <c r="F480" s="5">
        <f t="shared" si="10"/>
        <v>0</v>
      </c>
      <c r="G480" s="154"/>
      <c r="H480" s="58">
        <f>F480-'[1]PRRAS'!$E476</f>
        <v>0</v>
      </c>
    </row>
    <row r="481" spans="1:8" s="39" customFormat="1" ht="12.75" customHeight="1">
      <c r="A481" s="171">
        <v>8242</v>
      </c>
      <c r="B481" s="172" t="s">
        <v>355</v>
      </c>
      <c r="C481" s="209">
        <v>464</v>
      </c>
      <c r="D481" s="108"/>
      <c r="E481" s="4"/>
      <c r="F481" s="5">
        <f t="shared" si="10"/>
        <v>0</v>
      </c>
      <c r="G481" s="154"/>
      <c r="H481" s="58">
        <f>F481-'[1]PRRAS'!$E477</f>
        <v>0</v>
      </c>
    </row>
    <row r="482" spans="1:8" s="39" customFormat="1" ht="12.75" customHeight="1">
      <c r="A482" s="171">
        <v>83</v>
      </c>
      <c r="B482" s="172" t="s">
        <v>783</v>
      </c>
      <c r="C482" s="209">
        <v>465</v>
      </c>
      <c r="D482" s="103">
        <f>SUM(D483,D487,D488,D491)</f>
        <v>0</v>
      </c>
      <c r="E482" s="34">
        <f>SUM(E483,E487,E488,E491)</f>
        <v>0</v>
      </c>
      <c r="F482" s="5">
        <f t="shared" si="10"/>
        <v>0</v>
      </c>
      <c r="G482" s="154"/>
      <c r="H482" s="58">
        <f>F482-'[1]PRRAS'!$E478</f>
        <v>0</v>
      </c>
    </row>
    <row r="483" spans="1:8" s="39" customFormat="1" ht="27.75" customHeight="1">
      <c r="A483" s="171">
        <v>831</v>
      </c>
      <c r="B483" s="172" t="s">
        <v>784</v>
      </c>
      <c r="C483" s="254">
        <v>466</v>
      </c>
      <c r="D483" s="103">
        <f>SUM(D484:D486)</f>
        <v>0</v>
      </c>
      <c r="E483" s="34">
        <f>SUM(E484:E486)</f>
        <v>0</v>
      </c>
      <c r="F483" s="5">
        <f t="shared" si="10"/>
        <v>0</v>
      </c>
      <c r="G483" s="154"/>
      <c r="H483" s="58">
        <f>F483-'[1]PRRAS'!$E479</f>
        <v>0</v>
      </c>
    </row>
    <row r="484" spans="1:8" s="39" customFormat="1" ht="12.75" customHeight="1">
      <c r="A484" s="171">
        <v>8312</v>
      </c>
      <c r="B484" s="172" t="s">
        <v>249</v>
      </c>
      <c r="C484" s="209">
        <v>467</v>
      </c>
      <c r="D484" s="108"/>
      <c r="E484" s="4"/>
      <c r="F484" s="5">
        <f t="shared" si="10"/>
        <v>0</v>
      </c>
      <c r="G484" s="154"/>
      <c r="H484" s="58">
        <f>F484-'[1]PRRAS'!$E480</f>
        <v>0</v>
      </c>
    </row>
    <row r="485" spans="1:8" s="16" customFormat="1" ht="12.75" customHeight="1">
      <c r="A485" s="171">
        <v>8313</v>
      </c>
      <c r="B485" s="172" t="s">
        <v>250</v>
      </c>
      <c r="C485" s="209">
        <v>468</v>
      </c>
      <c r="D485" s="108"/>
      <c r="E485" s="4"/>
      <c r="F485" s="5">
        <f t="shared" si="10"/>
        <v>0</v>
      </c>
      <c r="G485" s="180"/>
      <c r="H485" s="58">
        <f>F485-'[1]PRRAS'!$E481</f>
        <v>0</v>
      </c>
    </row>
    <row r="486" spans="1:8" s="16" customFormat="1" ht="12.75" customHeight="1">
      <c r="A486" s="171">
        <v>8314</v>
      </c>
      <c r="B486" s="172" t="s">
        <v>251</v>
      </c>
      <c r="C486" s="209">
        <v>469</v>
      </c>
      <c r="D486" s="108"/>
      <c r="E486" s="4"/>
      <c r="F486" s="5">
        <f t="shared" si="10"/>
        <v>0</v>
      </c>
      <c r="G486" s="154"/>
      <c r="H486" s="58">
        <f>F486-'[1]PRRAS'!$E482</f>
        <v>0</v>
      </c>
    </row>
    <row r="487" spans="1:8" s="16" customFormat="1" ht="15.75" customHeight="1">
      <c r="A487" s="171">
        <v>832</v>
      </c>
      <c r="B487" s="172" t="s">
        <v>728</v>
      </c>
      <c r="C487" s="209">
        <v>470</v>
      </c>
      <c r="D487" s="108"/>
      <c r="E487" s="4"/>
      <c r="F487" s="5">
        <f t="shared" si="10"/>
        <v>0</v>
      </c>
      <c r="G487" s="154"/>
      <c r="H487" s="58">
        <f>F487-'[1]PRRAS'!$E483</f>
        <v>0</v>
      </c>
    </row>
    <row r="488" spans="1:8" s="16" customFormat="1" ht="24">
      <c r="A488" s="171">
        <v>833</v>
      </c>
      <c r="B488" s="172" t="s">
        <v>785</v>
      </c>
      <c r="C488" s="209">
        <v>471</v>
      </c>
      <c r="D488" s="103">
        <f>SUM(D489:D490)</f>
        <v>0</v>
      </c>
      <c r="E488" s="34">
        <f>SUM(E489:E490)</f>
        <v>0</v>
      </c>
      <c r="F488" s="5">
        <f t="shared" si="10"/>
        <v>0</v>
      </c>
      <c r="G488" s="154"/>
      <c r="H488" s="58">
        <f>F488-'[1]PRRAS'!$E484</f>
        <v>0</v>
      </c>
    </row>
    <row r="489" spans="1:8" s="16" customFormat="1" ht="24">
      <c r="A489" s="171">
        <v>8331</v>
      </c>
      <c r="B489" s="172" t="s">
        <v>252</v>
      </c>
      <c r="C489" s="209">
        <v>472</v>
      </c>
      <c r="D489" s="108"/>
      <c r="E489" s="4"/>
      <c r="F489" s="5">
        <f t="shared" si="10"/>
        <v>0</v>
      </c>
      <c r="G489" s="154"/>
      <c r="H489" s="58">
        <f>F489-'[1]PRRAS'!$E485</f>
        <v>0</v>
      </c>
    </row>
    <row r="490" spans="1:8" s="35" customFormat="1" ht="12.75" customHeight="1">
      <c r="A490" s="171">
        <v>8332</v>
      </c>
      <c r="B490" s="172" t="s">
        <v>253</v>
      </c>
      <c r="C490" s="209">
        <v>473</v>
      </c>
      <c r="D490" s="108"/>
      <c r="E490" s="4"/>
      <c r="F490" s="5">
        <f t="shared" si="10"/>
        <v>0</v>
      </c>
      <c r="G490" s="181"/>
      <c r="H490" s="58">
        <f>F490-'[1]PRRAS'!$E486</f>
        <v>0</v>
      </c>
    </row>
    <row r="491" spans="1:8" s="35" customFormat="1" ht="24">
      <c r="A491" s="171">
        <v>834</v>
      </c>
      <c r="B491" s="172" t="s">
        <v>993</v>
      </c>
      <c r="C491" s="209">
        <v>474</v>
      </c>
      <c r="D491" s="103">
        <f>SUM(D492:D493)</f>
        <v>0</v>
      </c>
      <c r="E491" s="34">
        <f>SUM(E492:E493)</f>
        <v>0</v>
      </c>
      <c r="F491" s="5">
        <f t="shared" si="10"/>
        <v>0</v>
      </c>
      <c r="G491" s="181"/>
      <c r="H491" s="58">
        <f>F491-'[1]PRRAS'!$E487</f>
        <v>0</v>
      </c>
    </row>
    <row r="492" spans="1:8" s="16" customFormat="1" ht="12.75" customHeight="1">
      <c r="A492" s="171">
        <v>8341</v>
      </c>
      <c r="B492" s="172" t="s">
        <v>356</v>
      </c>
      <c r="C492" s="209">
        <v>475</v>
      </c>
      <c r="D492" s="108"/>
      <c r="E492" s="4"/>
      <c r="F492" s="5">
        <f t="shared" si="10"/>
        <v>0</v>
      </c>
      <c r="G492" s="154"/>
      <c r="H492" s="58">
        <f>F492-'[1]PRRAS'!$E488</f>
        <v>0</v>
      </c>
    </row>
    <row r="493" spans="1:8" s="16" customFormat="1" ht="12.75" customHeight="1">
      <c r="A493" s="171">
        <v>8342</v>
      </c>
      <c r="B493" s="172" t="s">
        <v>357</v>
      </c>
      <c r="C493" s="209">
        <v>476</v>
      </c>
      <c r="D493" s="108"/>
      <c r="E493" s="4"/>
      <c r="F493" s="5">
        <f t="shared" si="10"/>
        <v>0</v>
      </c>
      <c r="G493" s="154"/>
      <c r="H493" s="58">
        <f>F493-'[1]PRRAS'!$E489</f>
        <v>0</v>
      </c>
    </row>
    <row r="494" spans="1:8" s="16" customFormat="1" ht="12.75" customHeight="1">
      <c r="A494" s="171">
        <v>84</v>
      </c>
      <c r="B494" s="172" t="s">
        <v>786</v>
      </c>
      <c r="C494" s="209">
        <v>477</v>
      </c>
      <c r="D494" s="103">
        <f>SUM(D495,D500,D504,D505,D512,D517)</f>
        <v>0</v>
      </c>
      <c r="E494" s="34">
        <f>SUM(E495,E500,E504,E505,E512,E517)</f>
        <v>0</v>
      </c>
      <c r="F494" s="5">
        <f aca="true" t="shared" si="11" ref="F494:F557">SUM(D494:E494)</f>
        <v>0</v>
      </c>
      <c r="G494" s="154"/>
      <c r="H494" s="58">
        <f>F494-'[1]PRRAS'!$E490</f>
        <v>0</v>
      </c>
    </row>
    <row r="495" spans="1:8" s="16" customFormat="1" ht="24">
      <c r="A495" s="171">
        <v>841</v>
      </c>
      <c r="B495" s="172" t="s">
        <v>787</v>
      </c>
      <c r="C495" s="209">
        <v>478</v>
      </c>
      <c r="D495" s="103">
        <f>SUM(D496:D499)</f>
        <v>0</v>
      </c>
      <c r="E495" s="34">
        <f>SUM(E496:E499)</f>
        <v>0</v>
      </c>
      <c r="F495" s="5">
        <f t="shared" si="11"/>
        <v>0</v>
      </c>
      <c r="G495" s="154"/>
      <c r="H495" s="58">
        <f>F495-'[1]PRRAS'!$E491</f>
        <v>0</v>
      </c>
    </row>
    <row r="496" spans="1:8" s="16" customFormat="1" ht="12.75" customHeight="1">
      <c r="A496" s="171">
        <v>8413</v>
      </c>
      <c r="B496" s="172" t="s">
        <v>358</v>
      </c>
      <c r="C496" s="209">
        <v>479</v>
      </c>
      <c r="D496" s="108"/>
      <c r="E496" s="4"/>
      <c r="F496" s="5">
        <f t="shared" si="11"/>
        <v>0</v>
      </c>
      <c r="G496" s="154"/>
      <c r="H496" s="58">
        <f>F496-'[1]PRRAS'!$E492</f>
        <v>0</v>
      </c>
    </row>
    <row r="497" spans="1:8" s="16" customFormat="1" ht="12.75" customHeight="1">
      <c r="A497" s="171">
        <v>8414</v>
      </c>
      <c r="B497" s="172" t="s">
        <v>254</v>
      </c>
      <c r="C497" s="209">
        <v>480</v>
      </c>
      <c r="D497" s="108"/>
      <c r="E497" s="4"/>
      <c r="F497" s="5">
        <f t="shared" si="11"/>
        <v>0</v>
      </c>
      <c r="G497" s="154"/>
      <c r="H497" s="58">
        <f>F497-'[1]PRRAS'!$E493</f>
        <v>0</v>
      </c>
    </row>
    <row r="498" spans="1:8" s="16" customFormat="1" ht="12.75" customHeight="1">
      <c r="A498" s="171">
        <v>8415</v>
      </c>
      <c r="B498" s="172" t="s">
        <v>255</v>
      </c>
      <c r="C498" s="209">
        <v>481</v>
      </c>
      <c r="D498" s="108"/>
      <c r="E498" s="4"/>
      <c r="F498" s="5">
        <f t="shared" si="11"/>
        <v>0</v>
      </c>
      <c r="G498" s="154"/>
      <c r="H498" s="58">
        <f>F498-'[1]PRRAS'!$E494</f>
        <v>0</v>
      </c>
    </row>
    <row r="499" spans="1:8" s="16" customFormat="1" ht="12.75" customHeight="1">
      <c r="A499" s="171">
        <v>8416</v>
      </c>
      <c r="B499" s="172" t="s">
        <v>256</v>
      </c>
      <c r="C499" s="209">
        <v>482</v>
      </c>
      <c r="D499" s="108"/>
      <c r="E499" s="4"/>
      <c r="F499" s="5">
        <f t="shared" si="11"/>
        <v>0</v>
      </c>
      <c r="G499" s="154"/>
      <c r="H499" s="58">
        <f>F499-'[1]PRRAS'!$E495</f>
        <v>0</v>
      </c>
    </row>
    <row r="500" spans="1:8" s="16" customFormat="1" ht="24">
      <c r="A500" s="171">
        <v>842</v>
      </c>
      <c r="B500" s="172" t="s">
        <v>788</v>
      </c>
      <c r="C500" s="209">
        <v>483</v>
      </c>
      <c r="D500" s="103">
        <f>SUM(D501:D503)</f>
        <v>0</v>
      </c>
      <c r="E500" s="34">
        <f>SUM(E501:E503)</f>
        <v>0</v>
      </c>
      <c r="F500" s="5">
        <f t="shared" si="11"/>
        <v>0</v>
      </c>
      <c r="G500" s="154"/>
      <c r="H500" s="58">
        <f>F500-'[1]PRRAS'!$E496</f>
        <v>0</v>
      </c>
    </row>
    <row r="501" spans="1:8" s="16" customFormat="1" ht="12.75" customHeight="1">
      <c r="A501" s="171">
        <v>8422</v>
      </c>
      <c r="B501" s="172" t="s">
        <v>257</v>
      </c>
      <c r="C501" s="209">
        <v>484</v>
      </c>
      <c r="D501" s="108"/>
      <c r="E501" s="4"/>
      <c r="F501" s="5">
        <f t="shared" si="11"/>
        <v>0</v>
      </c>
      <c r="G501" s="154"/>
      <c r="H501" s="58">
        <f>F501-'[1]PRRAS'!$E497</f>
        <v>0</v>
      </c>
    </row>
    <row r="502" spans="1:8" s="16" customFormat="1" ht="12.75" customHeight="1">
      <c r="A502" s="171">
        <v>8423</v>
      </c>
      <c r="B502" s="172" t="s">
        <v>258</v>
      </c>
      <c r="C502" s="209">
        <v>485</v>
      </c>
      <c r="D502" s="108"/>
      <c r="E502" s="4"/>
      <c r="F502" s="5">
        <f t="shared" si="11"/>
        <v>0</v>
      </c>
      <c r="G502" s="154"/>
      <c r="H502" s="58">
        <f>F502-'[1]PRRAS'!$E498</f>
        <v>0</v>
      </c>
    </row>
    <row r="503" spans="1:8" s="16" customFormat="1" ht="12.75" customHeight="1">
      <c r="A503" s="171">
        <v>8424</v>
      </c>
      <c r="B503" s="172" t="s">
        <v>259</v>
      </c>
      <c r="C503" s="209">
        <v>486</v>
      </c>
      <c r="D503" s="108"/>
      <c r="E503" s="4"/>
      <c r="F503" s="5">
        <f t="shared" si="11"/>
        <v>0</v>
      </c>
      <c r="G503" s="154"/>
      <c r="H503" s="58">
        <f>F503-'[1]PRRAS'!$E499</f>
        <v>0</v>
      </c>
    </row>
    <row r="504" spans="1:8" s="16" customFormat="1" ht="12.75" customHeight="1">
      <c r="A504" s="171">
        <v>843</v>
      </c>
      <c r="B504" s="172" t="s">
        <v>789</v>
      </c>
      <c r="C504" s="209">
        <v>487</v>
      </c>
      <c r="D504" s="108"/>
      <c r="E504" s="4"/>
      <c r="F504" s="5">
        <f t="shared" si="11"/>
        <v>0</v>
      </c>
      <c r="G504" s="154"/>
      <c r="H504" s="58">
        <f>F504-'[1]PRRAS'!$E500</f>
        <v>0</v>
      </c>
    </row>
    <row r="505" spans="1:8" s="16" customFormat="1" ht="23.25" customHeight="1">
      <c r="A505" s="171">
        <v>844</v>
      </c>
      <c r="B505" s="172" t="s">
        <v>790</v>
      </c>
      <c r="C505" s="209">
        <v>488</v>
      </c>
      <c r="D505" s="103">
        <f>SUM(D506:D511)</f>
        <v>0</v>
      </c>
      <c r="E505" s="34">
        <f>SUM(E506:E511)</f>
        <v>0</v>
      </c>
      <c r="F505" s="5">
        <f t="shared" si="11"/>
        <v>0</v>
      </c>
      <c r="G505" s="154"/>
      <c r="H505" s="58">
        <f>F505-'[1]PRRAS'!$E501</f>
        <v>0</v>
      </c>
    </row>
    <row r="506" spans="1:8" s="16" customFormat="1" ht="12.75" customHeight="1">
      <c r="A506" s="171">
        <v>8443</v>
      </c>
      <c r="B506" s="172" t="s">
        <v>260</v>
      </c>
      <c r="C506" s="209">
        <v>489</v>
      </c>
      <c r="D506" s="108"/>
      <c r="E506" s="4"/>
      <c r="F506" s="5">
        <f t="shared" si="11"/>
        <v>0</v>
      </c>
      <c r="G506" s="154"/>
      <c r="H506" s="58">
        <f>F506-'[1]PRRAS'!$E502</f>
        <v>0</v>
      </c>
    </row>
    <row r="507" spans="1:8" s="16" customFormat="1" ht="12.75" customHeight="1">
      <c r="A507" s="171">
        <v>8444</v>
      </c>
      <c r="B507" s="172" t="s">
        <v>261</v>
      </c>
      <c r="C507" s="209">
        <v>490</v>
      </c>
      <c r="D507" s="108"/>
      <c r="E507" s="4"/>
      <c r="F507" s="5">
        <f t="shared" si="11"/>
        <v>0</v>
      </c>
      <c r="G507" s="154"/>
      <c r="H507" s="58">
        <f>F507-'[1]PRRAS'!$E503</f>
        <v>0</v>
      </c>
    </row>
    <row r="508" spans="1:8" s="35" customFormat="1" ht="12.75" customHeight="1" thickBot="1">
      <c r="A508" s="203">
        <v>8445</v>
      </c>
      <c r="B508" s="204" t="s">
        <v>262</v>
      </c>
      <c r="C508" s="223">
        <v>491</v>
      </c>
      <c r="D508" s="118"/>
      <c r="E508" s="69"/>
      <c r="F508" s="79">
        <f t="shared" si="11"/>
        <v>0</v>
      </c>
      <c r="G508" s="184"/>
      <c r="H508" s="120">
        <f>F508-'[1]PRRAS'!$E504</f>
        <v>0</v>
      </c>
    </row>
    <row r="509" spans="1:8" s="16" customFormat="1" ht="12.75" customHeight="1" thickTop="1">
      <c r="A509" s="205">
        <v>8446</v>
      </c>
      <c r="B509" s="185" t="s">
        <v>263</v>
      </c>
      <c r="C509" s="253">
        <v>492</v>
      </c>
      <c r="D509" s="176"/>
      <c r="E509" s="177"/>
      <c r="F509" s="198">
        <f t="shared" si="11"/>
        <v>0</v>
      </c>
      <c r="G509" s="178"/>
      <c r="H509" s="179">
        <f>F509-'[1]PRRAS'!$E505</f>
        <v>0</v>
      </c>
    </row>
    <row r="510" spans="1:8" s="16" customFormat="1" ht="12.75" customHeight="1">
      <c r="A510" s="171">
        <v>8447</v>
      </c>
      <c r="B510" s="172" t="s">
        <v>264</v>
      </c>
      <c r="C510" s="209">
        <v>493</v>
      </c>
      <c r="D510" s="108"/>
      <c r="E510" s="4"/>
      <c r="F510" s="5">
        <f t="shared" si="11"/>
        <v>0</v>
      </c>
      <c r="G510" s="154"/>
      <c r="H510" s="58">
        <f>F510-'[1]PRRAS'!$E506</f>
        <v>0</v>
      </c>
    </row>
    <row r="511" spans="1:8" s="16" customFormat="1" ht="12.75" customHeight="1">
      <c r="A511" s="171">
        <v>8448</v>
      </c>
      <c r="B511" s="172" t="s">
        <v>265</v>
      </c>
      <c r="C511" s="209">
        <v>494</v>
      </c>
      <c r="D511" s="108"/>
      <c r="E511" s="4"/>
      <c r="F511" s="5">
        <f t="shared" si="11"/>
        <v>0</v>
      </c>
      <c r="G511" s="154"/>
      <c r="H511" s="58">
        <f>F511-'[1]PRRAS'!$E507</f>
        <v>0</v>
      </c>
    </row>
    <row r="512" spans="1:8" s="16" customFormat="1" ht="12.75">
      <c r="A512" s="171">
        <v>845</v>
      </c>
      <c r="B512" s="206" t="s">
        <v>791</v>
      </c>
      <c r="C512" s="209">
        <v>495</v>
      </c>
      <c r="D512" s="103">
        <f>SUM(D513:D516)</f>
        <v>0</v>
      </c>
      <c r="E512" s="34">
        <f>SUM(E513:E516)</f>
        <v>0</v>
      </c>
      <c r="F512" s="5">
        <f t="shared" si="11"/>
        <v>0</v>
      </c>
      <c r="G512" s="154"/>
      <c r="H512" s="58">
        <f>F512-'[1]PRRAS'!$E508</f>
        <v>0</v>
      </c>
    </row>
    <row r="513" spans="1:8" s="16" customFormat="1" ht="12.75" customHeight="1">
      <c r="A513" s="171">
        <v>8453</v>
      </c>
      <c r="B513" s="172" t="s">
        <v>266</v>
      </c>
      <c r="C513" s="209">
        <v>496</v>
      </c>
      <c r="D513" s="108"/>
      <c r="E513" s="4"/>
      <c r="F513" s="5">
        <f t="shared" si="11"/>
        <v>0</v>
      </c>
      <c r="G513" s="154"/>
      <c r="H513" s="58">
        <f>F513-'[1]PRRAS'!$E509</f>
        <v>0</v>
      </c>
    </row>
    <row r="514" spans="1:8" s="16" customFormat="1" ht="12.75" customHeight="1">
      <c r="A514" s="171">
        <v>8454</v>
      </c>
      <c r="B514" s="172" t="s">
        <v>267</v>
      </c>
      <c r="C514" s="209">
        <v>497</v>
      </c>
      <c r="D514" s="108"/>
      <c r="E514" s="4"/>
      <c r="F514" s="5">
        <f t="shared" si="11"/>
        <v>0</v>
      </c>
      <c r="G514" s="154"/>
      <c r="H514" s="58">
        <f>F514-'[1]PRRAS'!$E510</f>
        <v>0</v>
      </c>
    </row>
    <row r="515" spans="1:8" s="16" customFormat="1" ht="12.75" customHeight="1">
      <c r="A515" s="171">
        <v>8455</v>
      </c>
      <c r="B515" s="172" t="s">
        <v>268</v>
      </c>
      <c r="C515" s="209">
        <v>498</v>
      </c>
      <c r="D515" s="108"/>
      <c r="E515" s="4"/>
      <c r="F515" s="5">
        <f t="shared" si="11"/>
        <v>0</v>
      </c>
      <c r="G515" s="180"/>
      <c r="H515" s="58">
        <f>F515-'[1]PRRAS'!$E511</f>
        <v>0</v>
      </c>
    </row>
    <row r="516" spans="1:8" s="16" customFormat="1" ht="12.75" customHeight="1">
      <c r="A516" s="171">
        <v>8456</v>
      </c>
      <c r="B516" s="172" t="s">
        <v>269</v>
      </c>
      <c r="C516" s="209">
        <v>499</v>
      </c>
      <c r="D516" s="108"/>
      <c r="E516" s="4"/>
      <c r="F516" s="5">
        <f t="shared" si="11"/>
        <v>0</v>
      </c>
      <c r="G516" s="180"/>
      <c r="H516" s="58">
        <f>F516-'[1]PRRAS'!$E512</f>
        <v>0</v>
      </c>
    </row>
    <row r="517" spans="1:8" s="16" customFormat="1" ht="12.75" customHeight="1">
      <c r="A517" s="171">
        <v>847</v>
      </c>
      <c r="B517" s="172" t="s">
        <v>792</v>
      </c>
      <c r="C517" s="209">
        <v>500</v>
      </c>
      <c r="D517" s="103">
        <f>SUM(D518:D524)</f>
        <v>0</v>
      </c>
      <c r="E517" s="34">
        <f>SUM(E518:E524)</f>
        <v>0</v>
      </c>
      <c r="F517" s="5">
        <f t="shared" si="11"/>
        <v>0</v>
      </c>
      <c r="G517" s="154"/>
      <c r="H517" s="58">
        <f>F517-'[1]PRRAS'!$E513</f>
        <v>0</v>
      </c>
    </row>
    <row r="518" spans="1:8" s="16" customFormat="1" ht="12.75" customHeight="1">
      <c r="A518" s="171">
        <v>8471</v>
      </c>
      <c r="B518" s="172" t="s">
        <v>270</v>
      </c>
      <c r="C518" s="209">
        <v>501</v>
      </c>
      <c r="D518" s="108"/>
      <c r="E518" s="4"/>
      <c r="F518" s="5">
        <f t="shared" si="11"/>
        <v>0</v>
      </c>
      <c r="G518" s="154"/>
      <c r="H518" s="58">
        <f>F518-'[1]PRRAS'!$E514</f>
        <v>0</v>
      </c>
    </row>
    <row r="519" spans="1:8" s="16" customFormat="1" ht="12.75" customHeight="1">
      <c r="A519" s="171">
        <v>8472</v>
      </c>
      <c r="B519" s="172" t="s">
        <v>271</v>
      </c>
      <c r="C519" s="209">
        <v>502</v>
      </c>
      <c r="D519" s="108"/>
      <c r="E519" s="4"/>
      <c r="F519" s="5">
        <f t="shared" si="11"/>
        <v>0</v>
      </c>
      <c r="G519" s="154"/>
      <c r="H519" s="58">
        <f>F519-'[1]PRRAS'!$E515</f>
        <v>0</v>
      </c>
    </row>
    <row r="520" spans="1:8" s="16" customFormat="1" ht="12.75" customHeight="1">
      <c r="A520" s="171">
        <v>8473</v>
      </c>
      <c r="B520" s="172" t="s">
        <v>272</v>
      </c>
      <c r="C520" s="209">
        <v>503</v>
      </c>
      <c r="D520" s="108"/>
      <c r="E520" s="4"/>
      <c r="F520" s="5">
        <f t="shared" si="11"/>
        <v>0</v>
      </c>
      <c r="G520" s="154"/>
      <c r="H520" s="58">
        <f>F520-'[1]PRRAS'!$E516</f>
        <v>0</v>
      </c>
    </row>
    <row r="521" spans="1:8" s="35" customFormat="1" ht="12.75" customHeight="1">
      <c r="A521" s="171">
        <v>8474</v>
      </c>
      <c r="B521" s="172" t="s">
        <v>273</v>
      </c>
      <c r="C521" s="209">
        <v>504</v>
      </c>
      <c r="D521" s="108"/>
      <c r="E521" s="4"/>
      <c r="F521" s="5">
        <f t="shared" si="11"/>
        <v>0</v>
      </c>
      <c r="G521" s="181"/>
      <c r="H521" s="58">
        <f>F521-'[1]PRRAS'!$E517</f>
        <v>0</v>
      </c>
    </row>
    <row r="522" spans="1:8" s="39" customFormat="1" ht="12.75" customHeight="1">
      <c r="A522" s="171">
        <v>8475</v>
      </c>
      <c r="B522" s="172" t="s">
        <v>274</v>
      </c>
      <c r="C522" s="209">
        <v>505</v>
      </c>
      <c r="D522" s="108"/>
      <c r="E522" s="4"/>
      <c r="F522" s="5">
        <f t="shared" si="11"/>
        <v>0</v>
      </c>
      <c r="G522" s="154"/>
      <c r="H522" s="58">
        <f>F522-'[1]PRRAS'!$E518</f>
        <v>0</v>
      </c>
    </row>
    <row r="523" spans="1:8" s="39" customFormat="1" ht="12.75" customHeight="1">
      <c r="A523" s="171">
        <v>8476</v>
      </c>
      <c r="B523" s="172" t="s">
        <v>566</v>
      </c>
      <c r="C523" s="209">
        <v>506</v>
      </c>
      <c r="D523" s="108"/>
      <c r="E523" s="4"/>
      <c r="F523" s="5">
        <f t="shared" si="11"/>
        <v>0</v>
      </c>
      <c r="G523" s="154"/>
      <c r="H523" s="58">
        <f>F523-'[1]PRRAS'!$E519</f>
        <v>0</v>
      </c>
    </row>
    <row r="524" spans="1:8" s="39" customFormat="1" ht="21.75" customHeight="1">
      <c r="A524" s="171" t="s">
        <v>567</v>
      </c>
      <c r="B524" s="172" t="s">
        <v>793</v>
      </c>
      <c r="C524" s="209">
        <v>507</v>
      </c>
      <c r="D524" s="108"/>
      <c r="E524" s="4"/>
      <c r="F524" s="5">
        <f t="shared" si="11"/>
        <v>0</v>
      </c>
      <c r="G524" s="154"/>
      <c r="H524" s="58">
        <f>F524-'[1]PRRAS'!$E520</f>
        <v>0</v>
      </c>
    </row>
    <row r="525" spans="1:8" s="39" customFormat="1" ht="12.75" customHeight="1">
      <c r="A525" s="171">
        <v>85</v>
      </c>
      <c r="B525" s="172" t="s">
        <v>794</v>
      </c>
      <c r="C525" s="209">
        <v>508</v>
      </c>
      <c r="D525" s="103">
        <f>SUM(D526,D529,D532,D535)</f>
        <v>0</v>
      </c>
      <c r="E525" s="34">
        <f>SUM(E526,E529,E532,E535)</f>
        <v>0</v>
      </c>
      <c r="F525" s="5">
        <f t="shared" si="11"/>
        <v>0</v>
      </c>
      <c r="G525" s="154"/>
      <c r="H525" s="58">
        <f>F525-'[1]PRRAS'!$E521</f>
        <v>0</v>
      </c>
    </row>
    <row r="526" spans="1:8" s="39" customFormat="1" ht="12.75" customHeight="1">
      <c r="A526" s="171">
        <v>851</v>
      </c>
      <c r="B526" s="172" t="s">
        <v>795</v>
      </c>
      <c r="C526" s="209">
        <v>509</v>
      </c>
      <c r="D526" s="103">
        <f>SUM(D527:D528)</f>
        <v>0</v>
      </c>
      <c r="E526" s="34">
        <f>SUM(E527:E528)</f>
        <v>0</v>
      </c>
      <c r="F526" s="5">
        <f t="shared" si="11"/>
        <v>0</v>
      </c>
      <c r="G526" s="154"/>
      <c r="H526" s="58">
        <f>F526-'[1]PRRAS'!$E522</f>
        <v>0</v>
      </c>
    </row>
    <row r="527" spans="1:8" s="16" customFormat="1" ht="12.75" customHeight="1">
      <c r="A527" s="171">
        <v>8511</v>
      </c>
      <c r="B527" s="172" t="s">
        <v>796</v>
      </c>
      <c r="C527" s="209">
        <v>510</v>
      </c>
      <c r="D527" s="108"/>
      <c r="E527" s="4"/>
      <c r="F527" s="5">
        <f t="shared" si="11"/>
        <v>0</v>
      </c>
      <c r="G527" s="154"/>
      <c r="H527" s="58">
        <f>F527-'[1]PRRAS'!$E523</f>
        <v>0</v>
      </c>
    </row>
    <row r="528" spans="1:8" s="16" customFormat="1" ht="12.75" customHeight="1">
      <c r="A528" s="171">
        <v>8512</v>
      </c>
      <c r="B528" s="172" t="s">
        <v>427</v>
      </c>
      <c r="C528" s="209">
        <v>511</v>
      </c>
      <c r="D528" s="108"/>
      <c r="E528" s="4"/>
      <c r="F528" s="5">
        <f t="shared" si="11"/>
        <v>0</v>
      </c>
      <c r="G528" s="154"/>
      <c r="H528" s="58">
        <f>F528-'[1]PRRAS'!$E524</f>
        <v>0</v>
      </c>
    </row>
    <row r="529" spans="1:8" s="16" customFormat="1" ht="12.75" customHeight="1">
      <c r="A529" s="171">
        <v>852</v>
      </c>
      <c r="B529" s="172" t="s">
        <v>797</v>
      </c>
      <c r="C529" s="209">
        <v>512</v>
      </c>
      <c r="D529" s="103">
        <f>SUM(D530:D531)</f>
        <v>0</v>
      </c>
      <c r="E529" s="34">
        <f>SUM(E530:E531)</f>
        <v>0</v>
      </c>
      <c r="F529" s="5">
        <f t="shared" si="11"/>
        <v>0</v>
      </c>
      <c r="G529" s="154"/>
      <c r="H529" s="58">
        <f>F529-'[1]PRRAS'!$E525</f>
        <v>0</v>
      </c>
    </row>
    <row r="530" spans="1:8" s="16" customFormat="1" ht="12.75" customHeight="1">
      <c r="A530" s="171">
        <v>8521</v>
      </c>
      <c r="B530" s="172" t="s">
        <v>350</v>
      </c>
      <c r="C530" s="209">
        <v>513</v>
      </c>
      <c r="D530" s="108"/>
      <c r="E530" s="4"/>
      <c r="F530" s="5">
        <f t="shared" si="11"/>
        <v>0</v>
      </c>
      <c r="G530" s="154"/>
      <c r="H530" s="58">
        <f>F530-'[1]PRRAS'!$E526</f>
        <v>0</v>
      </c>
    </row>
    <row r="531" spans="1:8" s="16" customFormat="1" ht="12.75" customHeight="1">
      <c r="A531" s="171">
        <v>8522</v>
      </c>
      <c r="B531" s="172" t="s">
        <v>351</v>
      </c>
      <c r="C531" s="209">
        <v>514</v>
      </c>
      <c r="D531" s="108"/>
      <c r="E531" s="4"/>
      <c r="F531" s="5">
        <f t="shared" si="11"/>
        <v>0</v>
      </c>
      <c r="G531" s="154"/>
      <c r="H531" s="58">
        <f>F531-'[1]PRRAS'!$E527</f>
        <v>0</v>
      </c>
    </row>
    <row r="532" spans="1:8" s="16" customFormat="1" ht="12.75" customHeight="1">
      <c r="A532" s="171">
        <v>853</v>
      </c>
      <c r="B532" s="172" t="s">
        <v>798</v>
      </c>
      <c r="C532" s="209">
        <v>515</v>
      </c>
      <c r="D532" s="103">
        <f>SUM(D533:D534)</f>
        <v>0</v>
      </c>
      <c r="E532" s="34">
        <f>SUM(E533:E534)</f>
        <v>0</v>
      </c>
      <c r="F532" s="5">
        <f t="shared" si="11"/>
        <v>0</v>
      </c>
      <c r="G532" s="154"/>
      <c r="H532" s="58">
        <f>F532-'[1]PRRAS'!$E528</f>
        <v>0</v>
      </c>
    </row>
    <row r="533" spans="1:8" s="35" customFormat="1" ht="12.75" customHeight="1">
      <c r="A533" s="171">
        <v>8531</v>
      </c>
      <c r="B533" s="172" t="s">
        <v>352</v>
      </c>
      <c r="C533" s="209">
        <v>516</v>
      </c>
      <c r="D533" s="108"/>
      <c r="E533" s="4"/>
      <c r="F533" s="5">
        <f t="shared" si="11"/>
        <v>0</v>
      </c>
      <c r="G533" s="181"/>
      <c r="H533" s="58">
        <f>F533-'[1]PRRAS'!$E529</f>
        <v>0</v>
      </c>
    </row>
    <row r="534" spans="1:8" s="16" customFormat="1" ht="12.75" customHeight="1">
      <c r="A534" s="171">
        <v>8532</v>
      </c>
      <c r="B534" s="172" t="s">
        <v>353</v>
      </c>
      <c r="C534" s="209">
        <v>517</v>
      </c>
      <c r="D534" s="108"/>
      <c r="E534" s="4"/>
      <c r="F534" s="5">
        <f t="shared" si="11"/>
        <v>0</v>
      </c>
      <c r="G534" s="154"/>
      <c r="H534" s="58">
        <f>F534-'[1]PRRAS'!$E530</f>
        <v>0</v>
      </c>
    </row>
    <row r="535" spans="1:8" s="16" customFormat="1" ht="12.75" customHeight="1">
      <c r="A535" s="171">
        <v>854</v>
      </c>
      <c r="B535" s="172" t="s">
        <v>799</v>
      </c>
      <c r="C535" s="209">
        <v>518</v>
      </c>
      <c r="D535" s="103">
        <f>SUM(D536:D537)</f>
        <v>0</v>
      </c>
      <c r="E535" s="34">
        <f>SUM(E536:E537)</f>
        <v>0</v>
      </c>
      <c r="F535" s="5">
        <f t="shared" si="11"/>
        <v>0</v>
      </c>
      <c r="G535" s="154"/>
      <c r="H535" s="58">
        <f>F535-'[1]PRRAS'!$E531</f>
        <v>0</v>
      </c>
    </row>
    <row r="536" spans="1:8" s="16" customFormat="1" ht="12.75" customHeight="1">
      <c r="A536" s="171">
        <v>8541</v>
      </c>
      <c r="B536" s="172" t="s">
        <v>275</v>
      </c>
      <c r="C536" s="209">
        <v>519</v>
      </c>
      <c r="D536" s="108"/>
      <c r="E536" s="4"/>
      <c r="F536" s="5">
        <f t="shared" si="11"/>
        <v>0</v>
      </c>
      <c r="G536" s="154"/>
      <c r="H536" s="58">
        <f>F536-'[1]PRRAS'!$E532</f>
        <v>0</v>
      </c>
    </row>
    <row r="537" spans="1:8" s="16" customFormat="1" ht="12.75" customHeight="1">
      <c r="A537" s="171">
        <v>8542</v>
      </c>
      <c r="B537" s="172" t="s">
        <v>364</v>
      </c>
      <c r="C537" s="209">
        <v>520</v>
      </c>
      <c r="D537" s="108"/>
      <c r="E537" s="4"/>
      <c r="F537" s="5">
        <f t="shared" si="11"/>
        <v>0</v>
      </c>
      <c r="G537" s="180"/>
      <c r="H537" s="58">
        <f>F537-'[1]PRRAS'!$E533</f>
        <v>0</v>
      </c>
    </row>
    <row r="538" spans="1:8" s="39" customFormat="1" ht="12.75" customHeight="1">
      <c r="A538" s="171">
        <v>5</v>
      </c>
      <c r="B538" s="172" t="s">
        <v>800</v>
      </c>
      <c r="C538" s="209">
        <v>521</v>
      </c>
      <c r="D538" s="103">
        <f>SUM(D539,D577,D590,D603,D635)</f>
        <v>0</v>
      </c>
      <c r="E538" s="34">
        <f>SUM(E539,E577,E590,E603,E635)</f>
        <v>0</v>
      </c>
      <c r="F538" s="5">
        <f t="shared" si="11"/>
        <v>0</v>
      </c>
      <c r="G538" s="180"/>
      <c r="H538" s="58">
        <f>F538-'[1]PRRAS'!$E534</f>
        <v>0</v>
      </c>
    </row>
    <row r="539" spans="1:8" s="39" customFormat="1" ht="12.75" customHeight="1">
      <c r="A539" s="171">
        <v>51</v>
      </c>
      <c r="B539" s="172" t="s">
        <v>801</v>
      </c>
      <c r="C539" s="209">
        <v>522</v>
      </c>
      <c r="D539" s="103">
        <f>SUM(D540,D545,D548,D552,D553,D560,D565,D573)</f>
        <v>0</v>
      </c>
      <c r="E539" s="34">
        <f>SUM(E540,E545,E548,E552,E553,E560,E565,E573)</f>
        <v>0</v>
      </c>
      <c r="F539" s="5">
        <f t="shared" si="11"/>
        <v>0</v>
      </c>
      <c r="G539" s="154"/>
      <c r="H539" s="58">
        <f>F539-'[1]PRRAS'!$E535</f>
        <v>0</v>
      </c>
    </row>
    <row r="540" spans="1:8" s="39" customFormat="1" ht="24">
      <c r="A540" s="171">
        <v>511</v>
      </c>
      <c r="B540" s="172" t="s">
        <v>802</v>
      </c>
      <c r="C540" s="209">
        <v>523</v>
      </c>
      <c r="D540" s="103">
        <f>SUM(D541:D544)</f>
        <v>0</v>
      </c>
      <c r="E540" s="34">
        <f>SUM(E541:E544)</f>
        <v>0</v>
      </c>
      <c r="F540" s="5">
        <f t="shared" si="11"/>
        <v>0</v>
      </c>
      <c r="G540" s="154"/>
      <c r="H540" s="58">
        <f>F540-'[1]PRRAS'!$E536</f>
        <v>0</v>
      </c>
    </row>
    <row r="541" spans="1:8" s="41" customFormat="1" ht="12.75" customHeight="1">
      <c r="A541" s="171">
        <v>5113</v>
      </c>
      <c r="B541" s="172" t="s">
        <v>359</v>
      </c>
      <c r="C541" s="209">
        <v>524</v>
      </c>
      <c r="D541" s="108"/>
      <c r="E541" s="4"/>
      <c r="F541" s="5">
        <f t="shared" si="11"/>
        <v>0</v>
      </c>
      <c r="G541" s="154"/>
      <c r="H541" s="58">
        <f>F541-'[1]PRRAS'!$E537</f>
        <v>0</v>
      </c>
    </row>
    <row r="542" spans="1:8" ht="12.75" customHeight="1">
      <c r="A542" s="171">
        <v>5114</v>
      </c>
      <c r="B542" s="172" t="s">
        <v>276</v>
      </c>
      <c r="C542" s="209">
        <v>525</v>
      </c>
      <c r="D542" s="108"/>
      <c r="E542" s="4"/>
      <c r="F542" s="5">
        <f t="shared" si="11"/>
        <v>0</v>
      </c>
      <c r="G542" s="154"/>
      <c r="H542" s="58">
        <f>F542-'[1]PRRAS'!$E538</f>
        <v>0</v>
      </c>
    </row>
    <row r="543" spans="1:8" s="16" customFormat="1" ht="12.75" customHeight="1" thickBot="1">
      <c r="A543" s="203">
        <v>5115</v>
      </c>
      <c r="B543" s="204" t="s">
        <v>277</v>
      </c>
      <c r="C543" s="223">
        <v>526</v>
      </c>
      <c r="D543" s="118"/>
      <c r="E543" s="69"/>
      <c r="F543" s="79">
        <f t="shared" si="11"/>
        <v>0</v>
      </c>
      <c r="G543" s="155"/>
      <c r="H543" s="120">
        <f>F543-'[1]PRRAS'!$E539</f>
        <v>0</v>
      </c>
    </row>
    <row r="544" spans="1:8" s="16" customFormat="1" ht="12.75" customHeight="1" thickTop="1">
      <c r="A544" s="205">
        <v>5116</v>
      </c>
      <c r="B544" s="185" t="s">
        <v>278</v>
      </c>
      <c r="C544" s="253">
        <v>527</v>
      </c>
      <c r="D544" s="176"/>
      <c r="E544" s="177"/>
      <c r="F544" s="198">
        <f t="shared" si="11"/>
        <v>0</v>
      </c>
      <c r="G544" s="178"/>
      <c r="H544" s="179">
        <f>F544-'[1]PRRAS'!$E540</f>
        <v>0</v>
      </c>
    </row>
    <row r="545" spans="1:8" s="16" customFormat="1" ht="12.75" customHeight="1">
      <c r="A545" s="171">
        <v>512</v>
      </c>
      <c r="B545" s="172" t="s">
        <v>803</v>
      </c>
      <c r="C545" s="209">
        <v>528</v>
      </c>
      <c r="D545" s="103">
        <f>SUM(D546:D547)</f>
        <v>0</v>
      </c>
      <c r="E545" s="34">
        <f>SUM(E546:E547)</f>
        <v>0</v>
      </c>
      <c r="F545" s="5">
        <f t="shared" si="11"/>
        <v>0</v>
      </c>
      <c r="G545" s="154"/>
      <c r="H545" s="58">
        <f>F545-'[1]PRRAS'!$E541</f>
        <v>0</v>
      </c>
    </row>
    <row r="546" spans="1:8" s="16" customFormat="1" ht="12.75" customHeight="1">
      <c r="A546" s="171">
        <v>5121</v>
      </c>
      <c r="B546" s="172" t="s">
        <v>360</v>
      </c>
      <c r="C546" s="209">
        <v>529</v>
      </c>
      <c r="D546" s="108"/>
      <c r="E546" s="4"/>
      <c r="F546" s="5">
        <f t="shared" si="11"/>
        <v>0</v>
      </c>
      <c r="G546" s="154"/>
      <c r="H546" s="58">
        <f>F546-'[1]PRRAS'!$E542</f>
        <v>0</v>
      </c>
    </row>
    <row r="547" spans="1:8" s="16" customFormat="1" ht="12.75" customHeight="1">
      <c r="A547" s="171">
        <v>5122</v>
      </c>
      <c r="B547" s="172" t="s">
        <v>361</v>
      </c>
      <c r="C547" s="209">
        <v>530</v>
      </c>
      <c r="D547" s="108"/>
      <c r="E547" s="4"/>
      <c r="F547" s="5">
        <f t="shared" si="11"/>
        <v>0</v>
      </c>
      <c r="G547" s="154"/>
      <c r="H547" s="58">
        <f>F547-'[1]PRRAS'!$E543</f>
        <v>0</v>
      </c>
    </row>
    <row r="548" spans="1:8" s="35" customFormat="1" ht="24">
      <c r="A548" s="171">
        <v>513</v>
      </c>
      <c r="B548" s="172" t="s">
        <v>994</v>
      </c>
      <c r="C548" s="209">
        <v>531</v>
      </c>
      <c r="D548" s="103">
        <f>SUM(D549:D551)</f>
        <v>0</v>
      </c>
      <c r="E548" s="34">
        <f>SUM(E549:E551)</f>
        <v>0</v>
      </c>
      <c r="F548" s="5">
        <f t="shared" si="11"/>
        <v>0</v>
      </c>
      <c r="G548" s="181"/>
      <c r="H548" s="58">
        <f>F548-'[1]PRRAS'!$E544</f>
        <v>0</v>
      </c>
    </row>
    <row r="549" spans="1:8" s="15" customFormat="1" ht="12.75" customHeight="1">
      <c r="A549" s="171">
        <v>5132</v>
      </c>
      <c r="B549" s="172" t="s">
        <v>279</v>
      </c>
      <c r="C549" s="209">
        <v>532</v>
      </c>
      <c r="D549" s="108"/>
      <c r="E549" s="4"/>
      <c r="F549" s="5">
        <f t="shared" si="11"/>
        <v>0</v>
      </c>
      <c r="G549" s="189"/>
      <c r="H549" s="58">
        <f>F549-'[1]PRRAS'!$E545</f>
        <v>0</v>
      </c>
    </row>
    <row r="550" spans="1:8" s="15" customFormat="1" ht="12.75" customHeight="1">
      <c r="A550" s="207">
        <v>5133</v>
      </c>
      <c r="B550" s="172" t="s">
        <v>408</v>
      </c>
      <c r="C550" s="209">
        <v>533</v>
      </c>
      <c r="D550" s="108"/>
      <c r="E550" s="208"/>
      <c r="F550" s="5">
        <f t="shared" si="11"/>
        <v>0</v>
      </c>
      <c r="G550" s="189"/>
      <c r="H550" s="58">
        <f>F550-'[1]PRRAS'!$E546</f>
        <v>0</v>
      </c>
    </row>
    <row r="551" spans="1:8" s="15" customFormat="1" ht="12.75" customHeight="1">
      <c r="A551" s="207">
        <v>5134</v>
      </c>
      <c r="B551" s="172" t="s">
        <v>409</v>
      </c>
      <c r="C551" s="209">
        <v>534</v>
      </c>
      <c r="D551" s="108"/>
      <c r="E551" s="4"/>
      <c r="F551" s="5">
        <f t="shared" si="11"/>
        <v>0</v>
      </c>
      <c r="G551" s="189"/>
      <c r="H551" s="58">
        <f>F551-'[1]PRRAS'!$E547</f>
        <v>0</v>
      </c>
    </row>
    <row r="552" spans="1:8" s="15" customFormat="1" ht="12.75" customHeight="1">
      <c r="A552" s="171">
        <v>514</v>
      </c>
      <c r="B552" s="172" t="s">
        <v>729</v>
      </c>
      <c r="C552" s="209">
        <v>535</v>
      </c>
      <c r="D552" s="108"/>
      <c r="E552" s="4"/>
      <c r="F552" s="5">
        <f t="shared" si="11"/>
        <v>0</v>
      </c>
      <c r="G552" s="189"/>
      <c r="H552" s="58">
        <f>F552-'[1]PRRAS'!$E548</f>
        <v>0</v>
      </c>
    </row>
    <row r="553" spans="1:8" s="15" customFormat="1" ht="24" customHeight="1">
      <c r="A553" s="171">
        <v>515</v>
      </c>
      <c r="B553" s="172" t="s">
        <v>804</v>
      </c>
      <c r="C553" s="209">
        <v>536</v>
      </c>
      <c r="D553" s="103">
        <f>SUM(D554:D559)</f>
        <v>0</v>
      </c>
      <c r="E553" s="34">
        <f>SUM(E554:E559)</f>
        <v>0</v>
      </c>
      <c r="F553" s="5">
        <f t="shared" si="11"/>
        <v>0</v>
      </c>
      <c r="G553" s="189"/>
      <c r="H553" s="58">
        <f>F553-'[1]PRRAS'!$E549</f>
        <v>0</v>
      </c>
    </row>
    <row r="554" spans="1:8" s="15" customFormat="1" ht="12.75" customHeight="1">
      <c r="A554" s="171">
        <v>5153</v>
      </c>
      <c r="B554" s="172" t="s">
        <v>410</v>
      </c>
      <c r="C554" s="209">
        <v>537</v>
      </c>
      <c r="D554" s="108"/>
      <c r="E554" s="4"/>
      <c r="F554" s="5">
        <f t="shared" si="11"/>
        <v>0</v>
      </c>
      <c r="G554" s="189"/>
      <c r="H554" s="58">
        <f>F554-'[1]PRRAS'!$E550</f>
        <v>0</v>
      </c>
    </row>
    <row r="555" spans="1:8" s="15" customFormat="1" ht="12.75" customHeight="1">
      <c r="A555" s="171">
        <v>5154</v>
      </c>
      <c r="B555" s="172" t="s">
        <v>411</v>
      </c>
      <c r="C555" s="209">
        <v>538</v>
      </c>
      <c r="D555" s="108"/>
      <c r="E555" s="4"/>
      <c r="F555" s="5">
        <f t="shared" si="11"/>
        <v>0</v>
      </c>
      <c r="G555" s="189"/>
      <c r="H555" s="58">
        <f>F555-'[1]PRRAS'!$E551</f>
        <v>0</v>
      </c>
    </row>
    <row r="556" spans="1:8" s="15" customFormat="1" ht="12.75" customHeight="1">
      <c r="A556" s="171">
        <v>5155</v>
      </c>
      <c r="B556" s="172" t="s">
        <v>412</v>
      </c>
      <c r="C556" s="209">
        <v>539</v>
      </c>
      <c r="D556" s="108"/>
      <c r="E556" s="4"/>
      <c r="F556" s="5">
        <f t="shared" si="11"/>
        <v>0</v>
      </c>
      <c r="G556" s="189"/>
      <c r="H556" s="58">
        <f>F556-'[1]PRRAS'!$E552</f>
        <v>0</v>
      </c>
    </row>
    <row r="557" spans="1:8" s="35" customFormat="1" ht="12.75" customHeight="1">
      <c r="A557" s="171">
        <v>5156</v>
      </c>
      <c r="B557" s="172" t="s">
        <v>413</v>
      </c>
      <c r="C557" s="209">
        <v>540</v>
      </c>
      <c r="D557" s="108"/>
      <c r="E557" s="4"/>
      <c r="F557" s="5">
        <f t="shared" si="11"/>
        <v>0</v>
      </c>
      <c r="G557" s="181"/>
      <c r="H557" s="58">
        <f>F557-'[1]PRRAS'!$E553</f>
        <v>0</v>
      </c>
    </row>
    <row r="558" spans="1:8" s="35" customFormat="1" ht="12.75" customHeight="1">
      <c r="A558" s="171">
        <v>5157</v>
      </c>
      <c r="B558" s="172" t="s">
        <v>414</v>
      </c>
      <c r="C558" s="209">
        <v>541</v>
      </c>
      <c r="D558" s="108"/>
      <c r="E558" s="4"/>
      <c r="F558" s="5">
        <f aca="true" t="shared" si="12" ref="F558:F621">SUM(D558:E558)</f>
        <v>0</v>
      </c>
      <c r="G558" s="181"/>
      <c r="H558" s="58">
        <f>F558-'[1]PRRAS'!$E554</f>
        <v>0</v>
      </c>
    </row>
    <row r="559" spans="1:8" s="16" customFormat="1" ht="12.75" customHeight="1">
      <c r="A559" s="171">
        <v>5158</v>
      </c>
      <c r="B559" s="172" t="s">
        <v>415</v>
      </c>
      <c r="C559" s="209">
        <v>542</v>
      </c>
      <c r="D559" s="108"/>
      <c r="E559" s="4"/>
      <c r="F559" s="5">
        <f t="shared" si="12"/>
        <v>0</v>
      </c>
      <c r="G559" s="154"/>
      <c r="H559" s="58">
        <f>F559-'[1]PRRAS'!$E555</f>
        <v>0</v>
      </c>
    </row>
    <row r="560" spans="1:8" s="16" customFormat="1" ht="22.5" customHeight="1">
      <c r="A560" s="171">
        <v>516</v>
      </c>
      <c r="B560" s="172" t="s">
        <v>805</v>
      </c>
      <c r="C560" s="209">
        <v>543</v>
      </c>
      <c r="D560" s="103">
        <f>SUM(D561:D564)</f>
        <v>0</v>
      </c>
      <c r="E560" s="34">
        <f>SUM(E561:E564)</f>
        <v>0</v>
      </c>
      <c r="F560" s="5">
        <f t="shared" si="12"/>
        <v>0</v>
      </c>
      <c r="G560" s="154"/>
      <c r="H560" s="58">
        <f>F560-'[1]PRRAS'!$E556</f>
        <v>0</v>
      </c>
    </row>
    <row r="561" spans="1:8" s="16" customFormat="1" ht="12.75" customHeight="1">
      <c r="A561" s="171">
        <v>5163</v>
      </c>
      <c r="B561" s="172" t="s">
        <v>416</v>
      </c>
      <c r="C561" s="209">
        <v>544</v>
      </c>
      <c r="D561" s="108"/>
      <c r="E561" s="4"/>
      <c r="F561" s="5">
        <f t="shared" si="12"/>
        <v>0</v>
      </c>
      <c r="G561" s="154"/>
      <c r="H561" s="58">
        <f>F561-'[1]PRRAS'!$E557</f>
        <v>0</v>
      </c>
    </row>
    <row r="562" spans="1:8" s="16" customFormat="1" ht="12.75" customHeight="1">
      <c r="A562" s="171">
        <v>5164</v>
      </c>
      <c r="B562" s="172" t="s">
        <v>417</v>
      </c>
      <c r="C562" s="209">
        <v>545</v>
      </c>
      <c r="D562" s="108"/>
      <c r="E562" s="4"/>
      <c r="F562" s="5">
        <f t="shared" si="12"/>
        <v>0</v>
      </c>
      <c r="G562" s="154"/>
      <c r="H562" s="58">
        <f>F562-'[1]PRRAS'!$E558</f>
        <v>0</v>
      </c>
    </row>
    <row r="563" spans="1:8" s="16" customFormat="1" ht="12.75" customHeight="1">
      <c r="A563" s="171">
        <v>5165</v>
      </c>
      <c r="B563" s="172" t="s">
        <v>418</v>
      </c>
      <c r="C563" s="209">
        <v>546</v>
      </c>
      <c r="D563" s="108"/>
      <c r="E563" s="4"/>
      <c r="F563" s="5">
        <f t="shared" si="12"/>
        <v>0</v>
      </c>
      <c r="G563" s="154"/>
      <c r="H563" s="58">
        <f>F563-'[1]PRRAS'!$E559</f>
        <v>0</v>
      </c>
    </row>
    <row r="564" spans="1:8" s="16" customFormat="1" ht="12.75" customHeight="1">
      <c r="A564" s="171">
        <v>5166</v>
      </c>
      <c r="B564" s="172" t="s">
        <v>419</v>
      </c>
      <c r="C564" s="209">
        <v>547</v>
      </c>
      <c r="D564" s="108"/>
      <c r="E564" s="4"/>
      <c r="F564" s="5">
        <f t="shared" si="12"/>
        <v>0</v>
      </c>
      <c r="G564" s="154"/>
      <c r="H564" s="58">
        <f>F564-'[1]PRRAS'!$E560</f>
        <v>0</v>
      </c>
    </row>
    <row r="565" spans="1:8" s="16" customFormat="1" ht="12.75" customHeight="1">
      <c r="A565" s="171">
        <v>517</v>
      </c>
      <c r="B565" s="172" t="s">
        <v>806</v>
      </c>
      <c r="C565" s="209">
        <v>548</v>
      </c>
      <c r="D565" s="103">
        <f>SUM(D566:D572)</f>
        <v>0</v>
      </c>
      <c r="E565" s="34">
        <f>SUM(E566:E572)</f>
        <v>0</v>
      </c>
      <c r="F565" s="5">
        <f t="shared" si="12"/>
        <v>0</v>
      </c>
      <c r="G565" s="154"/>
      <c r="H565" s="58">
        <f>F565-'[1]PRRAS'!$E561</f>
        <v>0</v>
      </c>
    </row>
    <row r="566" spans="1:8" s="135" customFormat="1" ht="12.75" customHeight="1">
      <c r="A566" s="171">
        <v>5171</v>
      </c>
      <c r="B566" s="172" t="s">
        <v>420</v>
      </c>
      <c r="C566" s="209">
        <v>549</v>
      </c>
      <c r="D566" s="237"/>
      <c r="E566" s="238"/>
      <c r="F566" s="134">
        <f t="shared" si="12"/>
        <v>0</v>
      </c>
      <c r="G566" s="199"/>
      <c r="H566" s="58">
        <f>F566-'[1]PRRAS'!$E562</f>
        <v>0</v>
      </c>
    </row>
    <row r="567" spans="1:8" s="16" customFormat="1" ht="12.75" customHeight="1">
      <c r="A567" s="171">
        <v>5172</v>
      </c>
      <c r="B567" s="172" t="s">
        <v>421</v>
      </c>
      <c r="C567" s="209">
        <v>550</v>
      </c>
      <c r="D567" s="108"/>
      <c r="E567" s="4"/>
      <c r="F567" s="5">
        <f t="shared" si="12"/>
        <v>0</v>
      </c>
      <c r="G567" s="154"/>
      <c r="H567" s="58">
        <f>F567-'[1]PRRAS'!$E563</f>
        <v>0</v>
      </c>
    </row>
    <row r="568" spans="1:8" s="16" customFormat="1" ht="12.75" customHeight="1">
      <c r="A568" s="171">
        <v>5173</v>
      </c>
      <c r="B568" s="172" t="s">
        <v>422</v>
      </c>
      <c r="C568" s="209">
        <v>551</v>
      </c>
      <c r="D568" s="108"/>
      <c r="E568" s="4"/>
      <c r="F568" s="5">
        <f t="shared" si="12"/>
        <v>0</v>
      </c>
      <c r="G568" s="154"/>
      <c r="H568" s="58">
        <f>F568-'[1]PRRAS'!$E564</f>
        <v>0</v>
      </c>
    </row>
    <row r="569" spans="1:8" s="16" customFormat="1" ht="12.75" customHeight="1">
      <c r="A569" s="171">
        <v>5174</v>
      </c>
      <c r="B569" s="172" t="s">
        <v>423</v>
      </c>
      <c r="C569" s="209">
        <v>552</v>
      </c>
      <c r="D569" s="108"/>
      <c r="E569" s="4"/>
      <c r="F569" s="5">
        <f t="shared" si="12"/>
        <v>0</v>
      </c>
      <c r="G569" s="154"/>
      <c r="H569" s="58">
        <f>F569-'[1]PRRAS'!$E565</f>
        <v>0</v>
      </c>
    </row>
    <row r="570" spans="1:8" s="16" customFormat="1" ht="12.75" customHeight="1">
      <c r="A570" s="171">
        <v>5175</v>
      </c>
      <c r="B570" s="172" t="s">
        <v>424</v>
      </c>
      <c r="C570" s="209">
        <v>553</v>
      </c>
      <c r="D570" s="108"/>
      <c r="E570" s="4"/>
      <c r="F570" s="5">
        <f t="shared" si="12"/>
        <v>0</v>
      </c>
      <c r="G570" s="154"/>
      <c r="H570" s="58">
        <f>F570-'[1]PRRAS'!$E566</f>
        <v>0</v>
      </c>
    </row>
    <row r="571" spans="1:8" s="16" customFormat="1" ht="12.75" customHeight="1">
      <c r="A571" s="171">
        <v>5176</v>
      </c>
      <c r="B571" s="172" t="s">
        <v>425</v>
      </c>
      <c r="C571" s="209">
        <v>554</v>
      </c>
      <c r="D571" s="108"/>
      <c r="E571" s="4"/>
      <c r="F571" s="5">
        <f t="shared" si="12"/>
        <v>0</v>
      </c>
      <c r="G571" s="154"/>
      <c r="H571" s="58">
        <f>F571-'[1]PRRAS'!$E567</f>
        <v>0</v>
      </c>
    </row>
    <row r="572" spans="1:8" s="16" customFormat="1" ht="12.75">
      <c r="A572" s="171">
        <v>5177</v>
      </c>
      <c r="B572" s="206" t="s">
        <v>426</v>
      </c>
      <c r="C572" s="209">
        <v>555</v>
      </c>
      <c r="D572" s="108"/>
      <c r="E572" s="4"/>
      <c r="F572" s="5">
        <f t="shared" si="12"/>
        <v>0</v>
      </c>
      <c r="G572" s="154"/>
      <c r="H572" s="58">
        <f>F572-'[1]PRRAS'!$E568</f>
        <v>0</v>
      </c>
    </row>
    <row r="573" spans="1:8" s="16" customFormat="1" ht="12.75" customHeight="1">
      <c r="A573" s="171" t="s">
        <v>568</v>
      </c>
      <c r="B573" s="172" t="s">
        <v>807</v>
      </c>
      <c r="C573" s="209">
        <v>556</v>
      </c>
      <c r="D573" s="147">
        <f>SUM(D574:D576)</f>
        <v>0</v>
      </c>
      <c r="E573" s="161">
        <f>SUM(E574:E576)</f>
        <v>0</v>
      </c>
      <c r="F573" s="5">
        <f t="shared" si="12"/>
        <v>0</v>
      </c>
      <c r="G573" s="154"/>
      <c r="H573" s="58">
        <f>F573-'[1]PRRAS'!$E569</f>
        <v>0</v>
      </c>
    </row>
    <row r="574" spans="1:8" s="16" customFormat="1" ht="12.75" customHeight="1">
      <c r="A574" s="171" t="s">
        <v>569</v>
      </c>
      <c r="B574" s="172" t="s">
        <v>570</v>
      </c>
      <c r="C574" s="209">
        <v>557</v>
      </c>
      <c r="D574" s="108"/>
      <c r="E574" s="4"/>
      <c r="F574" s="5">
        <f t="shared" si="12"/>
        <v>0</v>
      </c>
      <c r="G574" s="154"/>
      <c r="H574" s="58">
        <f>F574-'[1]PRRAS'!$E570</f>
        <v>0</v>
      </c>
    </row>
    <row r="575" spans="1:8" s="16" customFormat="1" ht="12.75" customHeight="1">
      <c r="A575" s="171" t="s">
        <v>571</v>
      </c>
      <c r="B575" s="172" t="s">
        <v>572</v>
      </c>
      <c r="C575" s="209">
        <v>558</v>
      </c>
      <c r="D575" s="108"/>
      <c r="E575" s="4"/>
      <c r="F575" s="5">
        <f t="shared" si="12"/>
        <v>0</v>
      </c>
      <c r="G575" s="154"/>
      <c r="H575" s="58">
        <f>F575-'[1]PRRAS'!$E571</f>
        <v>0</v>
      </c>
    </row>
    <row r="576" spans="1:8" s="16" customFormat="1" ht="12.75" customHeight="1">
      <c r="A576" s="171" t="s">
        <v>573</v>
      </c>
      <c r="B576" s="172" t="s">
        <v>808</v>
      </c>
      <c r="C576" s="209">
        <v>559</v>
      </c>
      <c r="D576" s="108"/>
      <c r="E576" s="4"/>
      <c r="F576" s="5">
        <f t="shared" si="12"/>
        <v>0</v>
      </c>
      <c r="G576" s="154"/>
      <c r="H576" s="58">
        <f>F576-'[1]PRRAS'!$E572</f>
        <v>0</v>
      </c>
    </row>
    <row r="577" spans="1:8" s="16" customFormat="1" ht="12.75" customHeight="1" thickBot="1">
      <c r="A577" s="203">
        <v>52</v>
      </c>
      <c r="B577" s="204" t="s">
        <v>809</v>
      </c>
      <c r="C577" s="223">
        <v>560</v>
      </c>
      <c r="D577" s="124">
        <f>SUM(D578,D581,D584,D587)</f>
        <v>0</v>
      </c>
      <c r="E577" s="84">
        <f>SUM(E578,E581,E584,E587)</f>
        <v>0</v>
      </c>
      <c r="F577" s="79">
        <f t="shared" si="12"/>
        <v>0</v>
      </c>
      <c r="G577" s="155"/>
      <c r="H577" s="120">
        <f>F577-'[1]PRRAS'!$E573</f>
        <v>0</v>
      </c>
    </row>
    <row r="578" spans="1:8" s="16" customFormat="1" ht="12.75" customHeight="1" thickTop="1">
      <c r="A578" s="205">
        <v>521</v>
      </c>
      <c r="B578" s="185" t="s">
        <v>810</v>
      </c>
      <c r="C578" s="253">
        <v>561</v>
      </c>
      <c r="D578" s="201">
        <f>SUM(D579:D580)</f>
        <v>0</v>
      </c>
      <c r="E578" s="197">
        <f>SUM(E579:E580)</f>
        <v>0</v>
      </c>
      <c r="F578" s="198">
        <f t="shared" si="12"/>
        <v>0</v>
      </c>
      <c r="G578" s="178"/>
      <c r="H578" s="179">
        <f>F578-'[1]PRRAS'!$E574</f>
        <v>0</v>
      </c>
    </row>
    <row r="579" spans="1:8" s="16" customFormat="1" ht="12.75" customHeight="1">
      <c r="A579" s="171">
        <v>5211</v>
      </c>
      <c r="B579" s="172" t="s">
        <v>362</v>
      </c>
      <c r="C579" s="209">
        <v>562</v>
      </c>
      <c r="D579" s="108"/>
      <c r="E579" s="4"/>
      <c r="F579" s="5">
        <f t="shared" si="12"/>
        <v>0</v>
      </c>
      <c r="G579" s="154"/>
      <c r="H579" s="58">
        <f>F579-'[1]PRRAS'!$E575</f>
        <v>0</v>
      </c>
    </row>
    <row r="580" spans="1:8" s="16" customFormat="1" ht="12.75" customHeight="1">
      <c r="A580" s="171">
        <v>5212</v>
      </c>
      <c r="B580" s="172" t="s">
        <v>427</v>
      </c>
      <c r="C580" s="209">
        <v>563</v>
      </c>
      <c r="D580" s="108"/>
      <c r="E580" s="4"/>
      <c r="F580" s="5">
        <f t="shared" si="12"/>
        <v>0</v>
      </c>
      <c r="G580" s="154"/>
      <c r="H580" s="58">
        <f>F580-'[1]PRRAS'!$E576</f>
        <v>0</v>
      </c>
    </row>
    <row r="581" spans="1:8" s="16" customFormat="1" ht="12.75" customHeight="1">
      <c r="A581" s="171">
        <v>522</v>
      </c>
      <c r="B581" s="172" t="s">
        <v>811</v>
      </c>
      <c r="C581" s="209">
        <v>564</v>
      </c>
      <c r="D581" s="103">
        <f>SUM(D582:D583)</f>
        <v>0</v>
      </c>
      <c r="E581" s="34">
        <f>SUM(E582:E583)</f>
        <v>0</v>
      </c>
      <c r="F581" s="5">
        <f t="shared" si="12"/>
        <v>0</v>
      </c>
      <c r="G581" s="154"/>
      <c r="H581" s="58">
        <f>F581-'[1]PRRAS'!$E577</f>
        <v>0</v>
      </c>
    </row>
    <row r="582" spans="1:8" s="16" customFormat="1" ht="12.75" customHeight="1">
      <c r="A582" s="171">
        <v>5221</v>
      </c>
      <c r="B582" s="172" t="s">
        <v>350</v>
      </c>
      <c r="C582" s="209">
        <v>565</v>
      </c>
      <c r="D582" s="108"/>
      <c r="E582" s="4"/>
      <c r="F582" s="5">
        <f t="shared" si="12"/>
        <v>0</v>
      </c>
      <c r="G582" s="154"/>
      <c r="H582" s="58">
        <f>F582-'[1]PRRAS'!$E578</f>
        <v>0</v>
      </c>
    </row>
    <row r="583" spans="1:8" s="16" customFormat="1" ht="12.75">
      <c r="A583" s="171">
        <v>5222</v>
      </c>
      <c r="B583" s="172" t="s">
        <v>351</v>
      </c>
      <c r="C583" s="209">
        <v>566</v>
      </c>
      <c r="D583" s="108"/>
      <c r="E583" s="4"/>
      <c r="F583" s="5">
        <f t="shared" si="12"/>
        <v>0</v>
      </c>
      <c r="G583" s="154"/>
      <c r="H583" s="58">
        <f>F583-'[1]PRRAS'!$E579</f>
        <v>0</v>
      </c>
    </row>
    <row r="584" spans="1:8" s="16" customFormat="1" ht="12.75" customHeight="1">
      <c r="A584" s="171">
        <v>523</v>
      </c>
      <c r="B584" s="172" t="s">
        <v>812</v>
      </c>
      <c r="C584" s="209">
        <v>567</v>
      </c>
      <c r="D584" s="103">
        <f>SUM(D585:D586)</f>
        <v>0</v>
      </c>
      <c r="E584" s="34">
        <f>SUM(E585:E586)</f>
        <v>0</v>
      </c>
      <c r="F584" s="5">
        <f t="shared" si="12"/>
        <v>0</v>
      </c>
      <c r="G584" s="154"/>
      <c r="H584" s="58">
        <f>F584-'[1]PRRAS'!$E580</f>
        <v>0</v>
      </c>
    </row>
    <row r="585" spans="1:8" s="16" customFormat="1" ht="12.75" customHeight="1">
      <c r="A585" s="171">
        <v>5231</v>
      </c>
      <c r="B585" s="172" t="s">
        <v>352</v>
      </c>
      <c r="C585" s="209">
        <v>568</v>
      </c>
      <c r="D585" s="108"/>
      <c r="E585" s="208"/>
      <c r="F585" s="5">
        <f t="shared" si="12"/>
        <v>0</v>
      </c>
      <c r="G585" s="180"/>
      <c r="H585" s="58">
        <f>F585-'[1]PRRAS'!$E581</f>
        <v>0</v>
      </c>
    </row>
    <row r="586" spans="1:8" s="16" customFormat="1" ht="12.75" customHeight="1">
      <c r="A586" s="171">
        <v>5232</v>
      </c>
      <c r="B586" s="172" t="s">
        <v>353</v>
      </c>
      <c r="C586" s="209">
        <v>569</v>
      </c>
      <c r="D586" s="108"/>
      <c r="E586" s="4"/>
      <c r="F586" s="5">
        <f t="shared" si="12"/>
        <v>0</v>
      </c>
      <c r="G586" s="154"/>
      <c r="H586" s="58">
        <f>F586-'[1]PRRAS'!$E582</f>
        <v>0</v>
      </c>
    </row>
    <row r="587" spans="1:8" s="16" customFormat="1" ht="12.75" customHeight="1">
      <c r="A587" s="171">
        <v>524</v>
      </c>
      <c r="B587" s="172" t="s">
        <v>813</v>
      </c>
      <c r="C587" s="209">
        <v>570</v>
      </c>
      <c r="D587" s="103">
        <f>SUM(D588:D589)</f>
        <v>0</v>
      </c>
      <c r="E587" s="34">
        <f>SUM(E588:E589)</f>
        <v>0</v>
      </c>
      <c r="F587" s="5">
        <f t="shared" si="12"/>
        <v>0</v>
      </c>
      <c r="G587" s="154"/>
      <c r="H587" s="58">
        <f>F587-'[1]PRRAS'!$E583</f>
        <v>0</v>
      </c>
    </row>
    <row r="588" spans="1:8" s="16" customFormat="1" ht="12.75" customHeight="1">
      <c r="A588" s="207">
        <v>5241</v>
      </c>
      <c r="B588" s="172" t="s">
        <v>363</v>
      </c>
      <c r="C588" s="209">
        <v>571</v>
      </c>
      <c r="D588" s="108"/>
      <c r="E588" s="4"/>
      <c r="F588" s="5">
        <f t="shared" si="12"/>
        <v>0</v>
      </c>
      <c r="G588" s="154"/>
      <c r="H588" s="58">
        <f>F588-'[1]PRRAS'!$E584</f>
        <v>0</v>
      </c>
    </row>
    <row r="589" spans="1:8" s="16" customFormat="1" ht="12.75" customHeight="1">
      <c r="A589" s="207">
        <v>5242</v>
      </c>
      <c r="B589" s="172" t="s">
        <v>364</v>
      </c>
      <c r="C589" s="209">
        <v>572</v>
      </c>
      <c r="D589" s="108"/>
      <c r="E589" s="4"/>
      <c r="F589" s="5">
        <f t="shared" si="12"/>
        <v>0</v>
      </c>
      <c r="G589" s="154"/>
      <c r="H589" s="58">
        <f>F589-'[1]PRRAS'!$E585</f>
        <v>0</v>
      </c>
    </row>
    <row r="590" spans="1:8" s="16" customFormat="1" ht="12.75" customHeight="1">
      <c r="A590" s="171">
        <v>53</v>
      </c>
      <c r="B590" s="172" t="s">
        <v>814</v>
      </c>
      <c r="C590" s="209">
        <v>573</v>
      </c>
      <c r="D590" s="103">
        <f>SUM(D591,D595,D597,D600)</f>
        <v>0</v>
      </c>
      <c r="E590" s="34">
        <f>SUM(E591,E595,E597,E600)</f>
        <v>0</v>
      </c>
      <c r="F590" s="5">
        <f t="shared" si="12"/>
        <v>0</v>
      </c>
      <c r="G590" s="154"/>
      <c r="H590" s="58">
        <f>F590-'[1]PRRAS'!$E586</f>
        <v>0</v>
      </c>
    </row>
    <row r="591" spans="1:8" s="16" customFormat="1" ht="24.75" customHeight="1">
      <c r="A591" s="171">
        <v>531</v>
      </c>
      <c r="B591" s="168" t="s">
        <v>995</v>
      </c>
      <c r="C591" s="209">
        <v>574</v>
      </c>
      <c r="D591" s="103">
        <f>SUM(D592:D594)</f>
        <v>0</v>
      </c>
      <c r="E591" s="34">
        <f>SUM(E592:E594)</f>
        <v>0</v>
      </c>
      <c r="F591" s="5">
        <f t="shared" si="12"/>
        <v>0</v>
      </c>
      <c r="G591" s="154"/>
      <c r="H591" s="58">
        <f>F591-'[1]PRRAS'!$E587</f>
        <v>0</v>
      </c>
    </row>
    <row r="592" spans="1:8" s="16" customFormat="1" ht="12.75" customHeight="1">
      <c r="A592" s="171">
        <v>5312</v>
      </c>
      <c r="B592" s="172" t="s">
        <v>249</v>
      </c>
      <c r="C592" s="209">
        <v>575</v>
      </c>
      <c r="D592" s="108"/>
      <c r="E592" s="4"/>
      <c r="F592" s="5">
        <f t="shared" si="12"/>
        <v>0</v>
      </c>
      <c r="G592" s="154"/>
      <c r="H592" s="58">
        <f>F592-'[1]PRRAS'!$E588</f>
        <v>0</v>
      </c>
    </row>
    <row r="593" spans="1:8" s="16" customFormat="1" ht="12.75" customHeight="1">
      <c r="A593" s="171">
        <v>5313</v>
      </c>
      <c r="B593" s="172" t="s">
        <v>250</v>
      </c>
      <c r="C593" s="209">
        <v>576</v>
      </c>
      <c r="D593" s="108"/>
      <c r="E593" s="4"/>
      <c r="F593" s="5">
        <f t="shared" si="12"/>
        <v>0</v>
      </c>
      <c r="G593" s="154"/>
      <c r="H593" s="58">
        <f>F593-'[1]PRRAS'!$E589</f>
        <v>0</v>
      </c>
    </row>
    <row r="594" spans="1:8" s="16" customFormat="1" ht="12.75" customHeight="1">
      <c r="A594" s="171">
        <v>5314</v>
      </c>
      <c r="B594" s="172" t="s">
        <v>251</v>
      </c>
      <c r="C594" s="209">
        <v>577</v>
      </c>
      <c r="D594" s="108"/>
      <c r="E594" s="4"/>
      <c r="F594" s="5">
        <f t="shared" si="12"/>
        <v>0</v>
      </c>
      <c r="G594" s="154"/>
      <c r="H594" s="58">
        <f>F594-'[1]PRRAS'!$E590</f>
        <v>0</v>
      </c>
    </row>
    <row r="595" spans="1:8" s="16" customFormat="1" ht="12.75" customHeight="1">
      <c r="A595" s="171">
        <v>532</v>
      </c>
      <c r="B595" s="172" t="s">
        <v>815</v>
      </c>
      <c r="C595" s="209">
        <v>578</v>
      </c>
      <c r="D595" s="103">
        <f>SUM(D596)</f>
        <v>0</v>
      </c>
      <c r="E595" s="34">
        <f>SUM(E596)</f>
        <v>0</v>
      </c>
      <c r="F595" s="5">
        <f t="shared" si="12"/>
        <v>0</v>
      </c>
      <c r="G595" s="154"/>
      <c r="H595" s="58">
        <f>F595-'[1]PRRAS'!$E591</f>
        <v>0</v>
      </c>
    </row>
    <row r="596" spans="1:8" s="16" customFormat="1" ht="12.75" customHeight="1">
      <c r="A596" s="171">
        <v>5321</v>
      </c>
      <c r="B596" s="172" t="s">
        <v>330</v>
      </c>
      <c r="C596" s="209">
        <v>579</v>
      </c>
      <c r="D596" s="108"/>
      <c r="E596" s="4"/>
      <c r="F596" s="5">
        <f t="shared" si="12"/>
        <v>0</v>
      </c>
      <c r="G596" s="154"/>
      <c r="H596" s="58">
        <f>F596-'[1]PRRAS'!$E592</f>
        <v>0</v>
      </c>
    </row>
    <row r="597" spans="1:8" s="16" customFormat="1" ht="24.75" customHeight="1">
      <c r="A597" s="171">
        <v>533</v>
      </c>
      <c r="B597" s="172" t="s">
        <v>996</v>
      </c>
      <c r="C597" s="209">
        <v>580</v>
      </c>
      <c r="D597" s="103">
        <f>SUM(D598:D599)</f>
        <v>0</v>
      </c>
      <c r="E597" s="34">
        <f>SUM(E598:E599)</f>
        <v>0</v>
      </c>
      <c r="F597" s="5">
        <f t="shared" si="12"/>
        <v>0</v>
      </c>
      <c r="G597" s="154"/>
      <c r="H597" s="58">
        <f>F597-'[1]PRRAS'!$E593</f>
        <v>0</v>
      </c>
    </row>
    <row r="598" spans="1:8" s="16" customFormat="1" ht="24.75" customHeight="1">
      <c r="A598" s="171">
        <v>5331</v>
      </c>
      <c r="B598" s="172" t="s">
        <v>428</v>
      </c>
      <c r="C598" s="209">
        <v>581</v>
      </c>
      <c r="D598" s="108"/>
      <c r="E598" s="4"/>
      <c r="F598" s="5">
        <f t="shared" si="12"/>
        <v>0</v>
      </c>
      <c r="G598" s="154"/>
      <c r="H598" s="58">
        <f>F598-'[1]PRRAS'!$E594</f>
        <v>0</v>
      </c>
    </row>
    <row r="599" spans="1:8" s="16" customFormat="1" ht="12.75" customHeight="1">
      <c r="A599" s="171">
        <v>5332</v>
      </c>
      <c r="B599" s="172" t="s">
        <v>429</v>
      </c>
      <c r="C599" s="209">
        <v>582</v>
      </c>
      <c r="D599" s="108"/>
      <c r="E599" s="4"/>
      <c r="F599" s="5">
        <f t="shared" si="12"/>
        <v>0</v>
      </c>
      <c r="G599" s="154"/>
      <c r="H599" s="58">
        <f>F599-'[1]PRRAS'!$E595</f>
        <v>0</v>
      </c>
    </row>
    <row r="600" spans="1:8" s="16" customFormat="1" ht="12.75" customHeight="1">
      <c r="A600" s="207">
        <v>534</v>
      </c>
      <c r="B600" s="172" t="s">
        <v>816</v>
      </c>
      <c r="C600" s="209">
        <v>583</v>
      </c>
      <c r="D600" s="103">
        <f>SUM(D601:D602)</f>
        <v>0</v>
      </c>
      <c r="E600" s="34">
        <f>SUM(E601:E602)</f>
        <v>0</v>
      </c>
      <c r="F600" s="5">
        <f t="shared" si="12"/>
        <v>0</v>
      </c>
      <c r="G600" s="154"/>
      <c r="H600" s="58">
        <f>F600-'[1]PRRAS'!$E596</f>
        <v>0</v>
      </c>
    </row>
    <row r="601" spans="1:8" s="16" customFormat="1" ht="12.75" customHeight="1">
      <c r="A601" s="171">
        <v>5341</v>
      </c>
      <c r="B601" s="172" t="s">
        <v>331</v>
      </c>
      <c r="C601" s="209">
        <v>584</v>
      </c>
      <c r="D601" s="108"/>
      <c r="E601" s="4"/>
      <c r="F601" s="5">
        <f t="shared" si="12"/>
        <v>0</v>
      </c>
      <c r="G601" s="154"/>
      <c r="H601" s="58">
        <f>F601-'[1]PRRAS'!$E597</f>
        <v>0</v>
      </c>
    </row>
    <row r="602" spans="1:8" s="16" customFormat="1" ht="12.75" customHeight="1">
      <c r="A602" s="171">
        <v>5342</v>
      </c>
      <c r="B602" s="172" t="s">
        <v>357</v>
      </c>
      <c r="C602" s="209">
        <v>585</v>
      </c>
      <c r="D602" s="108"/>
      <c r="E602" s="4"/>
      <c r="F602" s="5">
        <f t="shared" si="12"/>
        <v>0</v>
      </c>
      <c r="G602" s="154"/>
      <c r="H602" s="58">
        <f>F602-'[1]PRRAS'!$E598</f>
        <v>0</v>
      </c>
    </row>
    <row r="603" spans="1:8" s="16" customFormat="1" ht="26.25" customHeight="1">
      <c r="A603" s="171">
        <v>54</v>
      </c>
      <c r="B603" s="239" t="s">
        <v>817</v>
      </c>
      <c r="C603" s="209">
        <v>586</v>
      </c>
      <c r="D603" s="103">
        <f>SUM(D604,D609,D613,D615,D622,D627)</f>
        <v>0</v>
      </c>
      <c r="E603" s="34">
        <f>SUM(E604,E609,E613,E615,E622,E627)</f>
        <v>0</v>
      </c>
      <c r="F603" s="5">
        <f t="shared" si="12"/>
        <v>0</v>
      </c>
      <c r="G603" s="154"/>
      <c r="H603" s="58">
        <f>F603-'[1]PRRAS'!$E599</f>
        <v>0</v>
      </c>
    </row>
    <row r="604" spans="1:8" s="16" customFormat="1" ht="24.75" customHeight="1">
      <c r="A604" s="171">
        <v>541</v>
      </c>
      <c r="B604" s="172" t="s">
        <v>818</v>
      </c>
      <c r="C604" s="209">
        <v>587</v>
      </c>
      <c r="D604" s="103">
        <f>SUM(D605:D608)</f>
        <v>0</v>
      </c>
      <c r="E604" s="34">
        <f>SUM(E605:E608)</f>
        <v>0</v>
      </c>
      <c r="F604" s="5">
        <f t="shared" si="12"/>
        <v>0</v>
      </c>
      <c r="G604" s="154"/>
      <c r="H604" s="58">
        <f>F604-'[1]PRRAS'!$E600</f>
        <v>0</v>
      </c>
    </row>
    <row r="605" spans="1:8" s="16" customFormat="1" ht="12.75" customHeight="1">
      <c r="A605" s="171">
        <v>5413</v>
      </c>
      <c r="B605" s="172" t="s">
        <v>365</v>
      </c>
      <c r="C605" s="209">
        <v>588</v>
      </c>
      <c r="D605" s="108"/>
      <c r="E605" s="4"/>
      <c r="F605" s="5">
        <f t="shared" si="12"/>
        <v>0</v>
      </c>
      <c r="G605" s="154"/>
      <c r="H605" s="58">
        <f>F605-'[1]PRRAS'!$E601</f>
        <v>0</v>
      </c>
    </row>
    <row r="606" spans="1:8" s="16" customFormat="1" ht="12.75" customHeight="1">
      <c r="A606" s="171">
        <v>5414</v>
      </c>
      <c r="B606" s="172" t="s">
        <v>430</v>
      </c>
      <c r="C606" s="209">
        <v>589</v>
      </c>
      <c r="D606" s="108"/>
      <c r="E606" s="4"/>
      <c r="F606" s="5">
        <f t="shared" si="12"/>
        <v>0</v>
      </c>
      <c r="G606" s="154"/>
      <c r="H606" s="58">
        <f>F606-'[1]PRRAS'!$E602</f>
        <v>0</v>
      </c>
    </row>
    <row r="607" spans="1:8" s="16" customFormat="1" ht="12.75" customHeight="1">
      <c r="A607" s="171">
        <v>5415</v>
      </c>
      <c r="B607" s="172" t="s">
        <v>431</v>
      </c>
      <c r="C607" s="209">
        <v>590</v>
      </c>
      <c r="D607" s="108"/>
      <c r="E607" s="4"/>
      <c r="F607" s="5">
        <f t="shared" si="12"/>
        <v>0</v>
      </c>
      <c r="G607" s="154"/>
      <c r="H607" s="58">
        <f>F607-'[1]PRRAS'!$E603</f>
        <v>0</v>
      </c>
    </row>
    <row r="608" spans="1:8" s="16" customFormat="1" ht="12.75" customHeight="1" thickBot="1">
      <c r="A608" s="203">
        <v>5416</v>
      </c>
      <c r="B608" s="204" t="s">
        <v>432</v>
      </c>
      <c r="C608" s="223">
        <v>591</v>
      </c>
      <c r="D608" s="118"/>
      <c r="E608" s="69"/>
      <c r="F608" s="79">
        <f t="shared" si="12"/>
        <v>0</v>
      </c>
      <c r="G608" s="155"/>
      <c r="H608" s="120">
        <f>F608-'[1]PRRAS'!$E604</f>
        <v>0</v>
      </c>
    </row>
    <row r="609" spans="1:8" s="16" customFormat="1" ht="24.75" customHeight="1" thickTop="1">
      <c r="A609" s="205">
        <v>542</v>
      </c>
      <c r="B609" s="185" t="s">
        <v>819</v>
      </c>
      <c r="C609" s="253">
        <v>592</v>
      </c>
      <c r="D609" s="201">
        <f>SUM(D610:D612)</f>
        <v>0</v>
      </c>
      <c r="E609" s="197">
        <f>SUM(E610:E612)</f>
        <v>0</v>
      </c>
      <c r="F609" s="198">
        <f t="shared" si="12"/>
        <v>0</v>
      </c>
      <c r="G609" s="178"/>
      <c r="H609" s="179">
        <f>F609-'[1]PRRAS'!$E605</f>
        <v>0</v>
      </c>
    </row>
    <row r="610" spans="1:8" s="16" customFormat="1" ht="12.75" customHeight="1">
      <c r="A610" s="171">
        <v>5422</v>
      </c>
      <c r="B610" s="172" t="s">
        <v>433</v>
      </c>
      <c r="C610" s="209">
        <v>593</v>
      </c>
      <c r="D610" s="108"/>
      <c r="E610" s="4"/>
      <c r="F610" s="5">
        <f t="shared" si="12"/>
        <v>0</v>
      </c>
      <c r="G610" s="154"/>
      <c r="H610" s="58">
        <f>F610-'[1]PRRAS'!$E606</f>
        <v>0</v>
      </c>
    </row>
    <row r="611" spans="1:8" s="16" customFormat="1" ht="12.75" customHeight="1">
      <c r="A611" s="171">
        <v>5423</v>
      </c>
      <c r="B611" s="172" t="s">
        <v>434</v>
      </c>
      <c r="C611" s="209">
        <v>594</v>
      </c>
      <c r="D611" s="108"/>
      <c r="E611" s="4"/>
      <c r="F611" s="5">
        <f t="shared" si="12"/>
        <v>0</v>
      </c>
      <c r="G611" s="154"/>
      <c r="H611" s="58">
        <f>F611-'[1]PRRAS'!$E607</f>
        <v>0</v>
      </c>
    </row>
    <row r="612" spans="1:8" s="16" customFormat="1" ht="24.75" customHeight="1">
      <c r="A612" s="171">
        <v>5424</v>
      </c>
      <c r="B612" s="172" t="s">
        <v>435</v>
      </c>
      <c r="C612" s="209">
        <v>595</v>
      </c>
      <c r="D612" s="108"/>
      <c r="E612" s="4"/>
      <c r="F612" s="5">
        <f t="shared" si="12"/>
        <v>0</v>
      </c>
      <c r="G612" s="154"/>
      <c r="H612" s="58">
        <f>F612-'[1]PRRAS'!$E608</f>
        <v>0</v>
      </c>
    </row>
    <row r="613" spans="1:8" s="16" customFormat="1" ht="24.75" customHeight="1">
      <c r="A613" s="171">
        <v>543</v>
      </c>
      <c r="B613" s="172" t="s">
        <v>820</v>
      </c>
      <c r="C613" s="209">
        <v>596</v>
      </c>
      <c r="D613" s="103">
        <f>SUM(D614)</f>
        <v>0</v>
      </c>
      <c r="E613" s="34">
        <f>SUM(E614)</f>
        <v>0</v>
      </c>
      <c r="F613" s="5">
        <f t="shared" si="12"/>
        <v>0</v>
      </c>
      <c r="G613" s="154"/>
      <c r="H613" s="58">
        <f>F613-'[1]PRRAS'!$E609</f>
        <v>0</v>
      </c>
    </row>
    <row r="614" spans="1:8" s="16" customFormat="1" ht="12.75" customHeight="1">
      <c r="A614" s="171">
        <v>5431</v>
      </c>
      <c r="B614" s="172" t="s">
        <v>322</v>
      </c>
      <c r="C614" s="209">
        <v>597</v>
      </c>
      <c r="D614" s="108"/>
      <c r="E614" s="4"/>
      <c r="F614" s="5">
        <f t="shared" si="12"/>
        <v>0</v>
      </c>
      <c r="G614" s="154"/>
      <c r="H614" s="58">
        <f>F614-'[1]PRRAS'!$E610</f>
        <v>0</v>
      </c>
    </row>
    <row r="615" spans="1:8" s="16" customFormat="1" ht="24.75" customHeight="1">
      <c r="A615" s="171">
        <v>544</v>
      </c>
      <c r="B615" s="172" t="s">
        <v>821</v>
      </c>
      <c r="C615" s="209">
        <v>598</v>
      </c>
      <c r="D615" s="103">
        <f>SUM(D616:D621)</f>
        <v>0</v>
      </c>
      <c r="E615" s="34">
        <f>SUM(E616:E621)</f>
        <v>0</v>
      </c>
      <c r="F615" s="5">
        <f t="shared" si="12"/>
        <v>0</v>
      </c>
      <c r="G615" s="154"/>
      <c r="H615" s="58">
        <f>F615-'[1]PRRAS'!$E611</f>
        <v>0</v>
      </c>
    </row>
    <row r="616" spans="1:8" s="16" customFormat="1" ht="24.75" customHeight="1">
      <c r="A616" s="171">
        <v>5443</v>
      </c>
      <c r="B616" s="172" t="s">
        <v>436</v>
      </c>
      <c r="C616" s="209">
        <v>599</v>
      </c>
      <c r="D616" s="108"/>
      <c r="E616" s="4"/>
      <c r="F616" s="5">
        <f t="shared" si="12"/>
        <v>0</v>
      </c>
      <c r="G616" s="154"/>
      <c r="H616" s="58">
        <f>F616-'[1]PRRAS'!$E612</f>
        <v>0</v>
      </c>
    </row>
    <row r="617" spans="1:8" s="16" customFormat="1" ht="24.75" customHeight="1">
      <c r="A617" s="171">
        <v>5444</v>
      </c>
      <c r="B617" s="172" t="s">
        <v>437</v>
      </c>
      <c r="C617" s="209">
        <v>600</v>
      </c>
      <c r="D617" s="108"/>
      <c r="E617" s="4"/>
      <c r="F617" s="5">
        <f t="shared" si="12"/>
        <v>0</v>
      </c>
      <c r="G617" s="154"/>
      <c r="H617" s="58">
        <f>F617-'[1]PRRAS'!$E613</f>
        <v>0</v>
      </c>
    </row>
    <row r="618" spans="1:8" s="16" customFormat="1" ht="24.75" customHeight="1">
      <c r="A618" s="207">
        <v>5445</v>
      </c>
      <c r="B618" s="172" t="s">
        <v>404</v>
      </c>
      <c r="C618" s="209">
        <v>601</v>
      </c>
      <c r="D618" s="108"/>
      <c r="E618" s="4"/>
      <c r="F618" s="5">
        <f t="shared" si="12"/>
        <v>0</v>
      </c>
      <c r="G618" s="154"/>
      <c r="H618" s="58">
        <f>F618-'[1]PRRAS'!$E614</f>
        <v>0</v>
      </c>
    </row>
    <row r="619" spans="1:8" s="16" customFormat="1" ht="12.75" customHeight="1">
      <c r="A619" s="171">
        <v>5446</v>
      </c>
      <c r="B619" s="172" t="s">
        <v>438</v>
      </c>
      <c r="C619" s="209">
        <v>602</v>
      </c>
      <c r="D619" s="108"/>
      <c r="E619" s="4"/>
      <c r="F619" s="5">
        <f t="shared" si="12"/>
        <v>0</v>
      </c>
      <c r="G619" s="154"/>
      <c r="H619" s="58">
        <f>F619-'[1]PRRAS'!$E615</f>
        <v>0</v>
      </c>
    </row>
    <row r="620" spans="1:8" s="16" customFormat="1" ht="12.75" customHeight="1">
      <c r="A620" s="171">
        <v>5447</v>
      </c>
      <c r="B620" s="172" t="s">
        <v>439</v>
      </c>
      <c r="C620" s="209">
        <v>603</v>
      </c>
      <c r="D620" s="108"/>
      <c r="E620" s="4"/>
      <c r="F620" s="5">
        <f t="shared" si="12"/>
        <v>0</v>
      </c>
      <c r="G620" s="154"/>
      <c r="H620" s="58">
        <f>F620-'[1]PRRAS'!$E616</f>
        <v>0</v>
      </c>
    </row>
    <row r="621" spans="1:8" s="16" customFormat="1" ht="12.75" customHeight="1">
      <c r="A621" s="171">
        <v>5448</v>
      </c>
      <c r="B621" s="172" t="s">
        <v>440</v>
      </c>
      <c r="C621" s="209">
        <v>604</v>
      </c>
      <c r="D621" s="108"/>
      <c r="E621" s="4"/>
      <c r="F621" s="5">
        <f t="shared" si="12"/>
        <v>0</v>
      </c>
      <c r="G621" s="154"/>
      <c r="H621" s="58">
        <f>F621-'[1]PRRAS'!$E617</f>
        <v>0</v>
      </c>
    </row>
    <row r="622" spans="1:8" s="16" customFormat="1" ht="24.75" customHeight="1">
      <c r="A622" s="171">
        <v>545</v>
      </c>
      <c r="B622" s="172" t="s">
        <v>822</v>
      </c>
      <c r="C622" s="209">
        <v>605</v>
      </c>
      <c r="D622" s="103">
        <f>SUM(D623:D626)</f>
        <v>0</v>
      </c>
      <c r="E622" s="34">
        <f>SUM(E623:E626)</f>
        <v>0</v>
      </c>
      <c r="F622" s="5">
        <f aca="true" t="shared" si="13" ref="F622:F657">SUM(D622:E622)</f>
        <v>0</v>
      </c>
      <c r="G622" s="154"/>
      <c r="H622" s="58">
        <f>F622-'[1]PRRAS'!$E618</f>
        <v>0</v>
      </c>
    </row>
    <row r="623" spans="1:8" s="16" customFormat="1" ht="24.75" customHeight="1">
      <c r="A623" s="171">
        <v>5453</v>
      </c>
      <c r="B623" s="172" t="s">
        <v>441</v>
      </c>
      <c r="C623" s="209">
        <v>606</v>
      </c>
      <c r="D623" s="108"/>
      <c r="E623" s="4"/>
      <c r="F623" s="5">
        <f t="shared" si="13"/>
        <v>0</v>
      </c>
      <c r="G623" s="154"/>
      <c r="H623" s="58">
        <f>F623-'[1]PRRAS'!$E619</f>
        <v>0</v>
      </c>
    </row>
    <row r="624" spans="1:8" s="16" customFormat="1" ht="12.75" customHeight="1">
      <c r="A624" s="171">
        <v>5454</v>
      </c>
      <c r="B624" s="172" t="s">
        <v>442</v>
      </c>
      <c r="C624" s="209">
        <v>607</v>
      </c>
      <c r="D624" s="108"/>
      <c r="E624" s="4"/>
      <c r="F624" s="5">
        <f t="shared" si="13"/>
        <v>0</v>
      </c>
      <c r="G624" s="154"/>
      <c r="H624" s="58">
        <f>F624-'[1]PRRAS'!$E620</f>
        <v>0</v>
      </c>
    </row>
    <row r="625" spans="1:8" s="16" customFormat="1" ht="12.75" customHeight="1">
      <c r="A625" s="171">
        <v>5455</v>
      </c>
      <c r="B625" s="172" t="s">
        <v>443</v>
      </c>
      <c r="C625" s="209">
        <v>608</v>
      </c>
      <c r="D625" s="108"/>
      <c r="E625" s="4"/>
      <c r="F625" s="5">
        <f t="shared" si="13"/>
        <v>0</v>
      </c>
      <c r="G625" s="154"/>
      <c r="H625" s="58">
        <f>F625-'[1]PRRAS'!$E621</f>
        <v>0</v>
      </c>
    </row>
    <row r="626" spans="1:8" s="16" customFormat="1" ht="12.75" customHeight="1">
      <c r="A626" s="171">
        <v>5456</v>
      </c>
      <c r="B626" s="172" t="s">
        <v>444</v>
      </c>
      <c r="C626" s="209">
        <v>609</v>
      </c>
      <c r="D626" s="108"/>
      <c r="E626" s="4"/>
      <c r="F626" s="5">
        <f t="shared" si="13"/>
        <v>0</v>
      </c>
      <c r="G626" s="154"/>
      <c r="H626" s="58">
        <f>F626-'[1]PRRAS'!$E622</f>
        <v>0</v>
      </c>
    </row>
    <row r="627" spans="1:8" s="16" customFormat="1" ht="12.75" customHeight="1">
      <c r="A627" s="171">
        <v>547</v>
      </c>
      <c r="B627" s="172" t="s">
        <v>823</v>
      </c>
      <c r="C627" s="209">
        <v>610</v>
      </c>
      <c r="D627" s="103">
        <f>SUM(D628:D634)</f>
        <v>0</v>
      </c>
      <c r="E627" s="34">
        <f>SUM(E628:E634)</f>
        <v>0</v>
      </c>
      <c r="F627" s="5">
        <f t="shared" si="13"/>
        <v>0</v>
      </c>
      <c r="G627" s="154"/>
      <c r="H627" s="58">
        <f>F627-'[1]PRRAS'!$E623</f>
        <v>0</v>
      </c>
    </row>
    <row r="628" spans="1:8" s="16" customFormat="1" ht="12.75" customHeight="1">
      <c r="A628" s="171">
        <v>5471</v>
      </c>
      <c r="B628" s="172" t="s">
        <v>445</v>
      </c>
      <c r="C628" s="209">
        <v>611</v>
      </c>
      <c r="D628" s="108"/>
      <c r="E628" s="4"/>
      <c r="F628" s="5">
        <f t="shared" si="13"/>
        <v>0</v>
      </c>
      <c r="G628" s="154"/>
      <c r="H628" s="58">
        <f>F628-'[1]PRRAS'!$E624</f>
        <v>0</v>
      </c>
    </row>
    <row r="629" spans="1:8" s="16" customFormat="1" ht="12.75" customHeight="1">
      <c r="A629" s="171">
        <v>5472</v>
      </c>
      <c r="B629" s="172" t="s">
        <v>446</v>
      </c>
      <c r="C629" s="209">
        <v>612</v>
      </c>
      <c r="D629" s="108"/>
      <c r="E629" s="4"/>
      <c r="F629" s="5">
        <f t="shared" si="13"/>
        <v>0</v>
      </c>
      <c r="G629" s="154"/>
      <c r="H629" s="58">
        <f>F629-'[1]PRRAS'!$E625</f>
        <v>0</v>
      </c>
    </row>
    <row r="630" spans="1:8" s="16" customFormat="1" ht="12.75" customHeight="1">
      <c r="A630" s="171">
        <v>5473</v>
      </c>
      <c r="B630" s="172" t="s">
        <v>447</v>
      </c>
      <c r="C630" s="209">
        <v>613</v>
      </c>
      <c r="D630" s="108"/>
      <c r="E630" s="4"/>
      <c r="F630" s="5">
        <f t="shared" si="13"/>
        <v>0</v>
      </c>
      <c r="G630" s="154"/>
      <c r="H630" s="58">
        <f>F630-'[1]PRRAS'!$E626</f>
        <v>0</v>
      </c>
    </row>
    <row r="631" spans="1:8" s="16" customFormat="1" ht="12.75" customHeight="1">
      <c r="A631" s="171">
        <v>5474</v>
      </c>
      <c r="B631" s="172" t="s">
        <v>448</v>
      </c>
      <c r="C631" s="209">
        <v>614</v>
      </c>
      <c r="D631" s="108"/>
      <c r="E631" s="4"/>
      <c r="F631" s="5">
        <f t="shared" si="13"/>
        <v>0</v>
      </c>
      <c r="G631" s="154"/>
      <c r="H631" s="58">
        <f>F631-'[1]PRRAS'!$E627</f>
        <v>0</v>
      </c>
    </row>
    <row r="632" spans="1:8" s="16" customFormat="1" ht="12.75" customHeight="1">
      <c r="A632" s="171">
        <v>5475</v>
      </c>
      <c r="B632" s="172" t="s">
        <v>449</v>
      </c>
      <c r="C632" s="209">
        <v>615</v>
      </c>
      <c r="D632" s="108"/>
      <c r="E632" s="4"/>
      <c r="F632" s="5">
        <f t="shared" si="13"/>
        <v>0</v>
      </c>
      <c r="G632" s="154"/>
      <c r="H632" s="58">
        <f>F632-'[1]PRRAS'!$E628</f>
        <v>0</v>
      </c>
    </row>
    <row r="633" spans="1:8" s="16" customFormat="1" ht="24.75" customHeight="1">
      <c r="A633" s="171">
        <v>5476</v>
      </c>
      <c r="B633" s="172" t="s">
        <v>450</v>
      </c>
      <c r="C633" s="209">
        <v>616</v>
      </c>
      <c r="D633" s="108"/>
      <c r="E633" s="4"/>
      <c r="F633" s="5">
        <f t="shared" si="13"/>
        <v>0</v>
      </c>
      <c r="G633" s="154"/>
      <c r="H633" s="58">
        <f>F633-'[1]PRRAS'!$E629</f>
        <v>0</v>
      </c>
    </row>
    <row r="634" spans="1:8" s="16" customFormat="1" ht="24.75" customHeight="1">
      <c r="A634" s="171">
        <v>5477</v>
      </c>
      <c r="B634" s="172" t="s">
        <v>451</v>
      </c>
      <c r="C634" s="209">
        <v>617</v>
      </c>
      <c r="D634" s="108"/>
      <c r="E634" s="4"/>
      <c r="F634" s="5">
        <f t="shared" si="13"/>
        <v>0</v>
      </c>
      <c r="G634" s="154"/>
      <c r="H634" s="58">
        <f>F634-'[1]PRRAS'!$E630</f>
        <v>0</v>
      </c>
    </row>
    <row r="635" spans="1:8" s="16" customFormat="1" ht="12.75" customHeight="1" thickBot="1">
      <c r="A635" s="203">
        <v>55</v>
      </c>
      <c r="B635" s="204" t="s">
        <v>824</v>
      </c>
      <c r="C635" s="223">
        <v>618</v>
      </c>
      <c r="D635" s="124">
        <f>SUM(D636,D639,D642)</f>
        <v>0</v>
      </c>
      <c r="E635" s="84">
        <f>SUM(E636,E639,E642)</f>
        <v>0</v>
      </c>
      <c r="F635" s="79">
        <f t="shared" si="13"/>
        <v>0</v>
      </c>
      <c r="G635" s="155"/>
      <c r="H635" s="120">
        <f>F635-'[1]PRRAS'!$E631</f>
        <v>0</v>
      </c>
    </row>
    <row r="636" spans="1:8" s="16" customFormat="1" ht="12.75" customHeight="1" thickTop="1">
      <c r="A636" s="205">
        <v>551</v>
      </c>
      <c r="B636" s="185" t="s">
        <v>825</v>
      </c>
      <c r="C636" s="253">
        <v>619</v>
      </c>
      <c r="D636" s="201">
        <f>SUM(D637:D638)</f>
        <v>0</v>
      </c>
      <c r="E636" s="197">
        <f>SUM(E637:E638)</f>
        <v>0</v>
      </c>
      <c r="F636" s="198">
        <f t="shared" si="13"/>
        <v>0</v>
      </c>
      <c r="G636" s="178"/>
      <c r="H636" s="179">
        <f>F636-'[1]PRRAS'!$E632</f>
        <v>0</v>
      </c>
    </row>
    <row r="637" spans="1:8" s="16" customFormat="1" ht="12.75" customHeight="1">
      <c r="A637" s="171">
        <v>5511</v>
      </c>
      <c r="B637" s="172" t="s">
        <v>323</v>
      </c>
      <c r="C637" s="209">
        <v>620</v>
      </c>
      <c r="D637" s="108"/>
      <c r="E637" s="4"/>
      <c r="F637" s="5">
        <f t="shared" si="13"/>
        <v>0</v>
      </c>
      <c r="G637" s="154"/>
      <c r="H637" s="58">
        <f>F637-'[1]PRRAS'!$E633</f>
        <v>0</v>
      </c>
    </row>
    <row r="638" spans="1:8" s="16" customFormat="1" ht="12.75" customHeight="1">
      <c r="A638" s="171">
        <v>5512</v>
      </c>
      <c r="B638" s="172" t="s">
        <v>324</v>
      </c>
      <c r="C638" s="209">
        <v>621</v>
      </c>
      <c r="D638" s="108"/>
      <c r="E638" s="4"/>
      <c r="F638" s="5">
        <f t="shared" si="13"/>
        <v>0</v>
      </c>
      <c r="G638" s="154"/>
      <c r="H638" s="58">
        <f>F638-'[1]PRRAS'!$E634</f>
        <v>0</v>
      </c>
    </row>
    <row r="639" spans="1:8" s="16" customFormat="1" ht="12.75" customHeight="1">
      <c r="A639" s="171">
        <v>552</v>
      </c>
      <c r="B639" s="172" t="s">
        <v>826</v>
      </c>
      <c r="C639" s="209">
        <v>622</v>
      </c>
      <c r="D639" s="103">
        <f>SUM(D640:D641)</f>
        <v>0</v>
      </c>
      <c r="E639" s="34">
        <f>SUM(E640:E641)</f>
        <v>0</v>
      </c>
      <c r="F639" s="5">
        <f t="shared" si="13"/>
        <v>0</v>
      </c>
      <c r="G639" s="154"/>
      <c r="H639" s="58">
        <f>F639-'[1]PRRAS'!$E635</f>
        <v>0</v>
      </c>
    </row>
    <row r="640" spans="1:8" s="16" customFormat="1" ht="12.75" customHeight="1">
      <c r="A640" s="171">
        <v>5521</v>
      </c>
      <c r="B640" s="172" t="s">
        <v>325</v>
      </c>
      <c r="C640" s="209">
        <v>623</v>
      </c>
      <c r="D640" s="108"/>
      <c r="E640" s="4"/>
      <c r="F640" s="5">
        <f t="shared" si="13"/>
        <v>0</v>
      </c>
      <c r="G640" s="154"/>
      <c r="H640" s="58">
        <f>F640-'[1]PRRAS'!$E636</f>
        <v>0</v>
      </c>
    </row>
    <row r="641" spans="1:8" s="16" customFormat="1" ht="12.75" customHeight="1">
      <c r="A641" s="171">
        <v>5522</v>
      </c>
      <c r="B641" s="172" t="s">
        <v>326</v>
      </c>
      <c r="C641" s="209">
        <v>624</v>
      </c>
      <c r="D641" s="108"/>
      <c r="E641" s="4"/>
      <c r="F641" s="5">
        <f t="shared" si="13"/>
        <v>0</v>
      </c>
      <c r="G641" s="154"/>
      <c r="H641" s="58">
        <f>F641-'[1]PRRAS'!$E637</f>
        <v>0</v>
      </c>
    </row>
    <row r="642" spans="1:8" s="16" customFormat="1" ht="12.75" customHeight="1">
      <c r="A642" s="171">
        <v>553</v>
      </c>
      <c r="B642" s="172" t="s">
        <v>827</v>
      </c>
      <c r="C642" s="209">
        <v>625</v>
      </c>
      <c r="D642" s="103">
        <f>SUM(D643:D644)</f>
        <v>0</v>
      </c>
      <c r="E642" s="34">
        <f>SUM(E643:E644)</f>
        <v>0</v>
      </c>
      <c r="F642" s="5">
        <f t="shared" si="13"/>
        <v>0</v>
      </c>
      <c r="G642" s="154"/>
      <c r="H642" s="58">
        <f>F642-'[1]PRRAS'!$E638</f>
        <v>0</v>
      </c>
    </row>
    <row r="643" spans="1:8" s="16" customFormat="1" ht="12.75" customHeight="1">
      <c r="A643" s="171">
        <v>5531</v>
      </c>
      <c r="B643" s="172" t="s">
        <v>327</v>
      </c>
      <c r="C643" s="209">
        <v>626</v>
      </c>
      <c r="D643" s="108"/>
      <c r="E643" s="4"/>
      <c r="F643" s="5">
        <f t="shared" si="13"/>
        <v>0</v>
      </c>
      <c r="G643" s="154"/>
      <c r="H643" s="58">
        <f>F643-'[1]PRRAS'!$E639</f>
        <v>0</v>
      </c>
    </row>
    <row r="644" spans="1:8" s="16" customFormat="1" ht="12.75" customHeight="1">
      <c r="A644" s="171">
        <v>5532</v>
      </c>
      <c r="B644" s="172" t="s">
        <v>328</v>
      </c>
      <c r="C644" s="209">
        <v>627</v>
      </c>
      <c r="D644" s="108"/>
      <c r="E644" s="4"/>
      <c r="F644" s="5">
        <f t="shared" si="13"/>
        <v>0</v>
      </c>
      <c r="G644" s="180"/>
      <c r="H644" s="58">
        <f>F644-'[1]PRRAS'!$E640</f>
        <v>0</v>
      </c>
    </row>
    <row r="645" spans="1:8" s="16" customFormat="1" ht="12.75" customHeight="1">
      <c r="A645" s="171" t="s">
        <v>213</v>
      </c>
      <c r="B645" s="172" t="s">
        <v>828</v>
      </c>
      <c r="C645" s="209">
        <v>628</v>
      </c>
      <c r="D645" s="103">
        <f>D430-D538</f>
        <v>0</v>
      </c>
      <c r="E645" s="34">
        <f>E430-E538</f>
        <v>0</v>
      </c>
      <c r="F645" s="5">
        <f t="shared" si="13"/>
        <v>0</v>
      </c>
      <c r="G645" s="180"/>
      <c r="H645" s="58">
        <f>F645-'[1]PRRAS'!$E641</f>
        <v>0</v>
      </c>
    </row>
    <row r="646" spans="1:8" s="16" customFormat="1" ht="12.75" customHeight="1">
      <c r="A646" s="171" t="s">
        <v>213</v>
      </c>
      <c r="B646" s="172" t="s">
        <v>829</v>
      </c>
      <c r="C646" s="209">
        <v>629</v>
      </c>
      <c r="D646" s="103">
        <f>D538-D430</f>
        <v>0</v>
      </c>
      <c r="E646" s="34">
        <f>E538-E430</f>
        <v>0</v>
      </c>
      <c r="F646" s="5">
        <f t="shared" si="13"/>
        <v>0</v>
      </c>
      <c r="G646" s="154"/>
      <c r="H646" s="58">
        <f>F646-'[1]PRRAS'!$E642</f>
        <v>0</v>
      </c>
    </row>
    <row r="647" spans="1:8" s="16" customFormat="1" ht="12.75" customHeight="1">
      <c r="A647" s="171">
        <v>92213</v>
      </c>
      <c r="B647" s="172" t="s">
        <v>83</v>
      </c>
      <c r="C647" s="209">
        <v>630</v>
      </c>
      <c r="D647" s="108"/>
      <c r="E647" s="4"/>
      <c r="F647" s="5">
        <f t="shared" si="13"/>
        <v>0</v>
      </c>
      <c r="G647" s="154"/>
      <c r="H647" s="58">
        <f>F647-'[1]PRRAS'!$E643</f>
        <v>0</v>
      </c>
    </row>
    <row r="648" spans="1:8" s="16" customFormat="1" ht="12.75" customHeight="1">
      <c r="A648" s="171">
        <v>92223</v>
      </c>
      <c r="B648" s="172" t="s">
        <v>84</v>
      </c>
      <c r="C648" s="209">
        <v>631</v>
      </c>
      <c r="D648" s="108"/>
      <c r="E648" s="4"/>
      <c r="F648" s="5">
        <f t="shared" si="13"/>
        <v>0</v>
      </c>
      <c r="G648" s="154"/>
      <c r="H648" s="58">
        <f>F648-'[1]PRRAS'!$E644</f>
        <v>0</v>
      </c>
    </row>
    <row r="649" spans="1:8" s="35" customFormat="1" ht="12.75" customHeight="1">
      <c r="A649" s="171" t="s">
        <v>213</v>
      </c>
      <c r="B649" s="172" t="s">
        <v>830</v>
      </c>
      <c r="C649" s="209">
        <v>632</v>
      </c>
      <c r="D649" s="103">
        <f>D422+D430</f>
        <v>1121147</v>
      </c>
      <c r="E649" s="34">
        <f>E422+E430</f>
        <v>8027191</v>
      </c>
      <c r="F649" s="5">
        <f t="shared" si="13"/>
        <v>9148338</v>
      </c>
      <c r="G649" s="181"/>
      <c r="H649" s="58">
        <f>F649-'[1]PRRAS'!$E645</f>
        <v>0</v>
      </c>
    </row>
    <row r="650" spans="1:8" s="35" customFormat="1" ht="12.75" customHeight="1">
      <c r="A650" s="171" t="s">
        <v>213</v>
      </c>
      <c r="B650" s="172" t="s">
        <v>831</v>
      </c>
      <c r="C650" s="209">
        <v>633</v>
      </c>
      <c r="D650" s="103">
        <f>D423+D538</f>
        <v>1109967</v>
      </c>
      <c r="E650" s="34">
        <f>E423+E538</f>
        <v>8046621</v>
      </c>
      <c r="F650" s="5">
        <f t="shared" si="13"/>
        <v>9156588</v>
      </c>
      <c r="G650" s="181"/>
      <c r="H650" s="58">
        <f>F650-'[1]PRRAS'!$E646</f>
        <v>0</v>
      </c>
    </row>
    <row r="651" spans="1:8" s="35" customFormat="1" ht="12.75" customHeight="1">
      <c r="A651" s="171" t="s">
        <v>213</v>
      </c>
      <c r="B651" s="172" t="s">
        <v>832</v>
      </c>
      <c r="C651" s="255">
        <v>634</v>
      </c>
      <c r="D651" s="73">
        <f>D649-D650</f>
        <v>11180</v>
      </c>
      <c r="E651" s="34">
        <f>E649-E650</f>
        <v>-19430</v>
      </c>
      <c r="F651" s="5">
        <f t="shared" si="13"/>
        <v>-8250</v>
      </c>
      <c r="G651" s="181"/>
      <c r="H651" s="58">
        <f>F651-'[1]PRRAS'!$E647</f>
        <v>-8250</v>
      </c>
    </row>
    <row r="652" spans="1:8" s="35" customFormat="1" ht="12.75" customHeight="1">
      <c r="A652" s="171" t="s">
        <v>213</v>
      </c>
      <c r="B652" s="172" t="s">
        <v>833</v>
      </c>
      <c r="C652" s="255">
        <v>635</v>
      </c>
      <c r="D652" s="103">
        <f>D650-D649</f>
        <v>-11180</v>
      </c>
      <c r="E652" s="257">
        <f>E650-E649</f>
        <v>19430</v>
      </c>
      <c r="F652" s="5">
        <f t="shared" si="13"/>
        <v>8250</v>
      </c>
      <c r="G652" s="181"/>
      <c r="H652" s="58">
        <f>F652-'[1]PRRAS'!$E648</f>
        <v>0</v>
      </c>
    </row>
    <row r="653" spans="1:8" s="16" customFormat="1" ht="12.75" customHeight="1">
      <c r="A653" s="260" t="s">
        <v>85</v>
      </c>
      <c r="B653" s="261" t="s">
        <v>834</v>
      </c>
      <c r="C653" s="255">
        <v>636</v>
      </c>
      <c r="D653" s="103">
        <f>(D426-D427)/2+D647-D648</f>
        <v>-171500</v>
      </c>
      <c r="E653" s="257">
        <f>(E426-E427)/2+E647-E648</f>
        <v>-4518</v>
      </c>
      <c r="F653" s="5">
        <f>SUM(D653:E653)</f>
        <v>-176018</v>
      </c>
      <c r="G653" s="154"/>
      <c r="H653" s="58">
        <f>F653-'[1]PRRAS'!$E649</f>
        <v>-176018</v>
      </c>
    </row>
    <row r="654" spans="1:8" s="16" customFormat="1" ht="12.75" customHeight="1">
      <c r="A654" s="260" t="s">
        <v>86</v>
      </c>
      <c r="B654" s="261" t="s">
        <v>835</v>
      </c>
      <c r="C654" s="255">
        <v>637</v>
      </c>
      <c r="D654" s="103">
        <f>(D427-D426)/2+D648-D647</f>
        <v>171500</v>
      </c>
      <c r="E654" s="257">
        <f>(E427-E426)/2+E648-E647</f>
        <v>4518</v>
      </c>
      <c r="F654" s="5">
        <f t="shared" si="13"/>
        <v>176018</v>
      </c>
      <c r="G654" s="154"/>
      <c r="H654" s="58">
        <f>F654-'[1]PRRAS'!$E650</f>
        <v>0</v>
      </c>
    </row>
    <row r="655" spans="1:8" s="35" customFormat="1" ht="23.25" customHeight="1">
      <c r="A655" s="262" t="s">
        <v>213</v>
      </c>
      <c r="B655" s="261" t="s">
        <v>836</v>
      </c>
      <c r="C655" s="209">
        <v>638</v>
      </c>
      <c r="D655" s="103">
        <f>(D651-D652)/2+(D653-D654)/2</f>
        <v>-160320</v>
      </c>
      <c r="E655" s="257">
        <f>(E651-E652)/2+(E653-E654)/2</f>
        <v>-23948</v>
      </c>
      <c r="F655" s="5">
        <f t="shared" si="13"/>
        <v>-184268</v>
      </c>
      <c r="G655" s="181"/>
      <c r="H655" s="58">
        <f>F655-'[1]PRRAS'!$E651</f>
        <v>-184268</v>
      </c>
    </row>
    <row r="656" spans="1:8" s="35" customFormat="1" ht="22.5" customHeight="1">
      <c r="A656" s="262" t="s">
        <v>213</v>
      </c>
      <c r="B656" s="261" t="s">
        <v>837</v>
      </c>
      <c r="C656" s="209">
        <v>639</v>
      </c>
      <c r="D656" s="103">
        <f>(D652-D651)/2+(D654-D653)/2</f>
        <v>160320</v>
      </c>
      <c r="E656" s="257">
        <f>(E652-E651)/2+(E654-E653)/2</f>
        <v>23948</v>
      </c>
      <c r="F656" s="5">
        <f t="shared" si="13"/>
        <v>184268</v>
      </c>
      <c r="G656" s="181"/>
      <c r="H656" s="58">
        <f>F656-'[1]PRRAS'!$E652</f>
        <v>0</v>
      </c>
    </row>
    <row r="657" spans="1:8" s="35" customFormat="1" ht="26.25" customHeight="1" thickBot="1">
      <c r="A657" s="203" t="s">
        <v>757</v>
      </c>
      <c r="B657" s="204" t="s">
        <v>756</v>
      </c>
      <c r="C657" s="223">
        <v>640</v>
      </c>
      <c r="D657" s="118"/>
      <c r="E657" s="263"/>
      <c r="F657" s="79">
        <f t="shared" si="13"/>
        <v>0</v>
      </c>
      <c r="G657" s="184"/>
      <c r="H657" s="120">
        <f>F657-'[1]PRRAS'!$E653</f>
        <v>0</v>
      </c>
    </row>
    <row r="658" spans="1:8" s="16" customFormat="1" ht="18" customHeight="1" thickBot="1" thickTop="1">
      <c r="A658" s="211"/>
      <c r="B658" s="268" t="s">
        <v>452</v>
      </c>
      <c r="C658" s="268"/>
      <c r="D658" s="268"/>
      <c r="E658" s="268"/>
      <c r="F658" s="268"/>
      <c r="G658" s="268"/>
      <c r="H658" s="212">
        <f>F658-'[1]PRRAS'!$E654</f>
        <v>0</v>
      </c>
    </row>
    <row r="659" spans="1:13" s="16" customFormat="1" ht="12.75" customHeight="1" thickTop="1">
      <c r="A659" s="205">
        <v>11</v>
      </c>
      <c r="B659" s="185" t="s">
        <v>574</v>
      </c>
      <c r="C659" s="253">
        <v>641</v>
      </c>
      <c r="D659" s="188"/>
      <c r="E659" s="177">
        <v>451</v>
      </c>
      <c r="F659" s="198">
        <f aca="true" t="shared" si="14" ref="F659:F740">SUM(D659:E659)</f>
        <v>451</v>
      </c>
      <c r="G659" s="178"/>
      <c r="H659" s="179">
        <f>F659-'[1]PRRAS'!$E655</f>
        <v>0</v>
      </c>
      <c r="M659" s="165"/>
    </row>
    <row r="660" spans="1:8" s="16" customFormat="1" ht="12.75" customHeight="1">
      <c r="A660" s="171" t="s">
        <v>453</v>
      </c>
      <c r="B660" s="172" t="s">
        <v>87</v>
      </c>
      <c r="C660" s="209">
        <v>642</v>
      </c>
      <c r="D660" s="74"/>
      <c r="E660" s="4">
        <v>2813</v>
      </c>
      <c r="F660" s="5">
        <f t="shared" si="14"/>
        <v>2813</v>
      </c>
      <c r="G660" s="154"/>
      <c r="H660" s="58">
        <f>F660-'[1]PRRAS'!$E656</f>
        <v>0</v>
      </c>
    </row>
    <row r="661" spans="1:8" s="16" customFormat="1" ht="12.75" customHeight="1">
      <c r="A661" s="171" t="s">
        <v>454</v>
      </c>
      <c r="B661" s="172" t="s">
        <v>88</v>
      </c>
      <c r="C661" s="209">
        <v>643</v>
      </c>
      <c r="D661" s="74"/>
      <c r="E661" s="4">
        <v>2813</v>
      </c>
      <c r="F661" s="5">
        <f t="shared" si="14"/>
        <v>2813</v>
      </c>
      <c r="G661" s="180"/>
      <c r="H661" s="58">
        <f>F661-'[1]PRRAS'!$E657</f>
        <v>0</v>
      </c>
    </row>
    <row r="662" spans="1:8" s="16" customFormat="1" ht="12.75" customHeight="1">
      <c r="A662" s="171">
        <v>11</v>
      </c>
      <c r="B662" s="172" t="s">
        <v>838</v>
      </c>
      <c r="C662" s="209">
        <v>644</v>
      </c>
      <c r="D662" s="73">
        <f>D659+D660-D661</f>
        <v>0</v>
      </c>
      <c r="E662" s="34">
        <f>E659+E660-E661</f>
        <v>451</v>
      </c>
      <c r="F662" s="5">
        <f t="shared" si="14"/>
        <v>451</v>
      </c>
      <c r="G662" s="180"/>
      <c r="H662" s="58">
        <f>F662-'[1]PRRAS'!$E658</f>
        <v>0</v>
      </c>
    </row>
    <row r="663" spans="1:8" s="17" customFormat="1" ht="24.75" customHeight="1">
      <c r="A663" s="171" t="s">
        <v>213</v>
      </c>
      <c r="B663" s="172" t="s">
        <v>575</v>
      </c>
      <c r="C663" s="209">
        <v>645</v>
      </c>
      <c r="D663" s="75"/>
      <c r="E663" s="6"/>
      <c r="F663" s="5">
        <f t="shared" si="14"/>
        <v>0</v>
      </c>
      <c r="G663" s="213"/>
      <c r="H663" s="58">
        <f>F663-'[1]PRRAS'!$E659</f>
        <v>0</v>
      </c>
    </row>
    <row r="664" spans="1:8" s="17" customFormat="1" ht="24.75" customHeight="1">
      <c r="A664" s="171" t="s">
        <v>213</v>
      </c>
      <c r="B664" s="172" t="s">
        <v>839</v>
      </c>
      <c r="C664" s="209">
        <v>646</v>
      </c>
      <c r="D664" s="75">
        <v>57</v>
      </c>
      <c r="E664" s="6">
        <v>4</v>
      </c>
      <c r="F664" s="5">
        <f t="shared" si="14"/>
        <v>61</v>
      </c>
      <c r="G664" s="214"/>
      <c r="H664" s="58">
        <f>F664-'[1]PRRAS'!$E660</f>
        <v>0</v>
      </c>
    </row>
    <row r="665" spans="1:8" s="17" customFormat="1" ht="12.75" customHeight="1">
      <c r="A665" s="171" t="s">
        <v>213</v>
      </c>
      <c r="B665" s="172" t="s">
        <v>89</v>
      </c>
      <c r="C665" s="209">
        <v>647</v>
      </c>
      <c r="D665" s="75"/>
      <c r="E665" s="6"/>
      <c r="F665" s="5">
        <f t="shared" si="14"/>
        <v>0</v>
      </c>
      <c r="G665" s="214"/>
      <c r="H665" s="58">
        <f>F665-'[1]PRRAS'!$E661</f>
        <v>0</v>
      </c>
    </row>
    <row r="666" spans="1:8" s="17" customFormat="1" ht="12.75" customHeight="1">
      <c r="A666" s="171" t="s">
        <v>213</v>
      </c>
      <c r="B666" s="172" t="s">
        <v>90</v>
      </c>
      <c r="C666" s="209">
        <v>648</v>
      </c>
      <c r="D666" s="75">
        <v>48</v>
      </c>
      <c r="E666" s="6">
        <v>4</v>
      </c>
      <c r="F666" s="5">
        <f t="shared" si="14"/>
        <v>52</v>
      </c>
      <c r="G666" s="214"/>
      <c r="H666" s="58">
        <f>F666-'[1]PRRAS'!$E662</f>
        <v>0</v>
      </c>
    </row>
    <row r="667" spans="1:8" s="17" customFormat="1" ht="12.75" customHeight="1" thickBot="1">
      <c r="A667" s="203" t="s">
        <v>455</v>
      </c>
      <c r="B667" s="204" t="s">
        <v>456</v>
      </c>
      <c r="C667" s="223">
        <v>649</v>
      </c>
      <c r="D667" s="128"/>
      <c r="E667" s="129"/>
      <c r="F667" s="79">
        <f t="shared" si="14"/>
        <v>0</v>
      </c>
      <c r="G667" s="215"/>
      <c r="H667" s="120">
        <f>F667-'[1]PRRAS'!$E663</f>
        <v>0</v>
      </c>
    </row>
    <row r="668" spans="1:8" s="17" customFormat="1" ht="12.75" customHeight="1" thickTop="1">
      <c r="A668" s="205">
        <v>61315</v>
      </c>
      <c r="B668" s="185" t="s">
        <v>91</v>
      </c>
      <c r="C668" s="253">
        <v>650</v>
      </c>
      <c r="D668" s="216"/>
      <c r="E668" s="217"/>
      <c r="F668" s="198">
        <f t="shared" si="14"/>
        <v>0</v>
      </c>
      <c r="G668" s="218"/>
      <c r="H668" s="179">
        <f>F668-'[1]PRRAS'!$E664</f>
        <v>0</v>
      </c>
    </row>
    <row r="669" spans="1:8" s="17" customFormat="1" ht="12.75" customHeight="1">
      <c r="A669" s="171">
        <v>61451</v>
      </c>
      <c r="B669" s="172" t="s">
        <v>92</v>
      </c>
      <c r="C669" s="209">
        <v>651</v>
      </c>
      <c r="D669" s="75"/>
      <c r="E669" s="6"/>
      <c r="F669" s="5">
        <f t="shared" si="14"/>
        <v>0</v>
      </c>
      <c r="G669" s="214"/>
      <c r="H669" s="58">
        <f>F669-'[1]PRRAS'!$E665</f>
        <v>0</v>
      </c>
    </row>
    <row r="670" spans="1:8" s="17" customFormat="1" ht="12.75" customHeight="1">
      <c r="A670" s="171">
        <v>61453</v>
      </c>
      <c r="B670" s="172" t="s">
        <v>93</v>
      </c>
      <c r="C670" s="209">
        <v>652</v>
      </c>
      <c r="D670" s="75"/>
      <c r="E670" s="6"/>
      <c r="F670" s="5">
        <f t="shared" si="14"/>
        <v>0</v>
      </c>
      <c r="G670" s="214"/>
      <c r="H670" s="58">
        <f>F670-'[1]PRRAS'!$E666</f>
        <v>0</v>
      </c>
    </row>
    <row r="671" spans="1:8" s="17" customFormat="1" ht="12.75" customHeight="1">
      <c r="A671" s="171">
        <v>63311</v>
      </c>
      <c r="B671" s="172" t="s">
        <v>94</v>
      </c>
      <c r="C671" s="209">
        <v>653</v>
      </c>
      <c r="D671" s="75"/>
      <c r="E671" s="6"/>
      <c r="F671" s="5">
        <f t="shared" si="14"/>
        <v>0</v>
      </c>
      <c r="G671" s="214"/>
      <c r="H671" s="58">
        <f>F671-'[1]PRRAS'!$E667</f>
        <v>0</v>
      </c>
    </row>
    <row r="672" spans="1:8" s="17" customFormat="1" ht="12.75" customHeight="1">
      <c r="A672" s="171">
        <v>63312</v>
      </c>
      <c r="B672" s="172" t="s">
        <v>457</v>
      </c>
      <c r="C672" s="209">
        <v>654</v>
      </c>
      <c r="D672" s="75"/>
      <c r="E672" s="6"/>
      <c r="F672" s="5">
        <f t="shared" si="14"/>
        <v>0</v>
      </c>
      <c r="G672" s="214"/>
      <c r="H672" s="58">
        <f>F672-'[1]PRRAS'!$E668</f>
        <v>0</v>
      </c>
    </row>
    <row r="673" spans="1:8" s="35" customFormat="1" ht="12.75" customHeight="1">
      <c r="A673" s="171">
        <v>63313</v>
      </c>
      <c r="B673" s="172" t="s">
        <v>458</v>
      </c>
      <c r="C673" s="209">
        <v>655</v>
      </c>
      <c r="D673" s="74"/>
      <c r="E673" s="4"/>
      <c r="F673" s="5">
        <f t="shared" si="14"/>
        <v>0</v>
      </c>
      <c r="G673" s="181"/>
      <c r="H673" s="58">
        <f>F673-'[1]PRRAS'!$E669</f>
        <v>0</v>
      </c>
    </row>
    <row r="674" spans="1:8" s="35" customFormat="1" ht="12.75" customHeight="1">
      <c r="A674" s="171">
        <v>63314</v>
      </c>
      <c r="B674" s="172" t="s">
        <v>459</v>
      </c>
      <c r="C674" s="209">
        <v>656</v>
      </c>
      <c r="D674" s="74"/>
      <c r="E674" s="4"/>
      <c r="F674" s="5">
        <f t="shared" si="14"/>
        <v>0</v>
      </c>
      <c r="G674" s="181"/>
      <c r="H674" s="58">
        <f>F674-'[1]PRRAS'!$E670</f>
        <v>0</v>
      </c>
    </row>
    <row r="675" spans="1:8" s="35" customFormat="1" ht="12.75" customHeight="1">
      <c r="A675" s="171">
        <v>63321</v>
      </c>
      <c r="B675" s="172" t="s">
        <v>95</v>
      </c>
      <c r="C675" s="209">
        <v>657</v>
      </c>
      <c r="D675" s="74"/>
      <c r="E675" s="4"/>
      <c r="F675" s="5">
        <f t="shared" si="14"/>
        <v>0</v>
      </c>
      <c r="G675" s="181"/>
      <c r="H675" s="58">
        <f>F675-'[1]PRRAS'!$E671</f>
        <v>0</v>
      </c>
    </row>
    <row r="676" spans="1:8" s="35" customFormat="1" ht="12.75" customHeight="1">
      <c r="A676" s="171">
        <v>63322</v>
      </c>
      <c r="B676" s="172" t="s">
        <v>460</v>
      </c>
      <c r="C676" s="209">
        <v>658</v>
      </c>
      <c r="D676" s="74"/>
      <c r="E676" s="4"/>
      <c r="F676" s="5">
        <f t="shared" si="14"/>
        <v>0</v>
      </c>
      <c r="G676" s="181"/>
      <c r="H676" s="58">
        <f>F676-'[1]PRRAS'!$E672</f>
        <v>0</v>
      </c>
    </row>
    <row r="677" spans="1:8" s="35" customFormat="1" ht="12.75" customHeight="1">
      <c r="A677" s="171">
        <v>63323</v>
      </c>
      <c r="B677" s="172" t="s">
        <v>461</v>
      </c>
      <c r="C677" s="209">
        <v>659</v>
      </c>
      <c r="D677" s="74"/>
      <c r="E677" s="4"/>
      <c r="F677" s="5">
        <f t="shared" si="14"/>
        <v>0</v>
      </c>
      <c r="G677" s="181"/>
      <c r="H677" s="58">
        <f>F677-'[1]PRRAS'!$E673</f>
        <v>0</v>
      </c>
    </row>
    <row r="678" spans="1:8" s="35" customFormat="1" ht="12.75" customHeight="1">
      <c r="A678" s="171">
        <v>63324</v>
      </c>
      <c r="B678" s="172" t="s">
        <v>462</v>
      </c>
      <c r="C678" s="209">
        <v>660</v>
      </c>
      <c r="D678" s="74"/>
      <c r="E678" s="4"/>
      <c r="F678" s="5">
        <f t="shared" si="14"/>
        <v>0</v>
      </c>
      <c r="G678" s="181"/>
      <c r="H678" s="58">
        <f>F678-'[1]PRRAS'!$E674</f>
        <v>0</v>
      </c>
    </row>
    <row r="679" spans="1:8" s="35" customFormat="1" ht="12.75" customHeight="1">
      <c r="A679" s="171">
        <v>63414</v>
      </c>
      <c r="B679" s="172" t="s">
        <v>463</v>
      </c>
      <c r="C679" s="209">
        <v>661</v>
      </c>
      <c r="D679" s="74"/>
      <c r="E679" s="4"/>
      <c r="F679" s="5">
        <f t="shared" si="14"/>
        <v>0</v>
      </c>
      <c r="G679" s="181"/>
      <c r="H679" s="58">
        <f>F679-'[1]PRRAS'!$E675</f>
        <v>0</v>
      </c>
    </row>
    <row r="680" spans="1:8" s="35" customFormat="1" ht="12.75" customHeight="1">
      <c r="A680" s="171">
        <v>63415</v>
      </c>
      <c r="B680" s="172" t="s">
        <v>464</v>
      </c>
      <c r="C680" s="209">
        <v>662</v>
      </c>
      <c r="D680" s="74"/>
      <c r="E680" s="4"/>
      <c r="F680" s="5">
        <f t="shared" si="14"/>
        <v>0</v>
      </c>
      <c r="G680" s="181"/>
      <c r="H680" s="58">
        <f>F680-'[1]PRRAS'!$E676</f>
        <v>0</v>
      </c>
    </row>
    <row r="681" spans="1:8" s="35" customFormat="1" ht="12.75" customHeight="1">
      <c r="A681" s="171">
        <v>63416</v>
      </c>
      <c r="B681" s="210" t="s">
        <v>465</v>
      </c>
      <c r="C681" s="209">
        <v>663</v>
      </c>
      <c r="D681" s="74"/>
      <c r="E681" s="4"/>
      <c r="F681" s="5">
        <f t="shared" si="14"/>
        <v>0</v>
      </c>
      <c r="G681" s="181"/>
      <c r="H681" s="58">
        <f>F681-'[1]PRRAS'!$E677</f>
        <v>0</v>
      </c>
    </row>
    <row r="682" spans="1:8" s="35" customFormat="1" ht="12.75" customHeight="1">
      <c r="A682" s="171">
        <v>63424</v>
      </c>
      <c r="B682" s="172" t="s">
        <v>466</v>
      </c>
      <c r="C682" s="209">
        <v>664</v>
      </c>
      <c r="D682" s="74"/>
      <c r="E682" s="4"/>
      <c r="F682" s="5">
        <f t="shared" si="14"/>
        <v>0</v>
      </c>
      <c r="G682" s="181"/>
      <c r="H682" s="58">
        <f>F682-'[1]PRRAS'!$E678</f>
        <v>0</v>
      </c>
    </row>
    <row r="683" spans="1:8" s="35" customFormat="1" ht="12.75" customHeight="1">
      <c r="A683" s="171">
        <v>63425</v>
      </c>
      <c r="B683" s="172" t="s">
        <v>467</v>
      </c>
      <c r="C683" s="209">
        <v>665</v>
      </c>
      <c r="D683" s="74"/>
      <c r="E683" s="4"/>
      <c r="F683" s="5">
        <f t="shared" si="14"/>
        <v>0</v>
      </c>
      <c r="G683" s="181"/>
      <c r="H683" s="58">
        <f>F683-'[1]PRRAS'!$E679</f>
        <v>0</v>
      </c>
    </row>
    <row r="684" spans="1:8" s="16" customFormat="1" ht="12.75" customHeight="1">
      <c r="A684" s="171">
        <v>63426</v>
      </c>
      <c r="B684" s="172" t="s">
        <v>468</v>
      </c>
      <c r="C684" s="209">
        <v>666</v>
      </c>
      <c r="D684" s="74"/>
      <c r="E684" s="4"/>
      <c r="F684" s="5">
        <f t="shared" si="14"/>
        <v>0</v>
      </c>
      <c r="G684" s="154"/>
      <c r="H684" s="58">
        <f>F684-'[1]PRRAS'!$E680</f>
        <v>0</v>
      </c>
    </row>
    <row r="685" spans="1:8" s="16" customFormat="1" ht="12.75" customHeight="1">
      <c r="A685" s="171">
        <v>63612</v>
      </c>
      <c r="B685" s="172" t="s">
        <v>734</v>
      </c>
      <c r="C685" s="209">
        <v>667</v>
      </c>
      <c r="D685" s="74"/>
      <c r="E685" s="4">
        <v>7201149</v>
      </c>
      <c r="F685" s="5">
        <f t="shared" si="14"/>
        <v>7201149</v>
      </c>
      <c r="G685" s="154"/>
      <c r="H685" s="58">
        <f>F685-'[1]PRRAS'!$E681</f>
        <v>0</v>
      </c>
    </row>
    <row r="686" spans="1:8" s="16" customFormat="1" ht="12.75" customHeight="1">
      <c r="A686" s="171">
        <v>63613</v>
      </c>
      <c r="B686" s="172" t="s">
        <v>735</v>
      </c>
      <c r="C686" s="209">
        <v>668</v>
      </c>
      <c r="D686" s="74"/>
      <c r="E686" s="4"/>
      <c r="F686" s="5">
        <f t="shared" si="14"/>
        <v>0</v>
      </c>
      <c r="G686" s="154"/>
      <c r="H686" s="58">
        <f>F686-'[1]PRRAS'!$E682</f>
        <v>0</v>
      </c>
    </row>
    <row r="687" spans="1:8" s="16" customFormat="1" ht="12.75" customHeight="1">
      <c r="A687" s="171">
        <v>63622</v>
      </c>
      <c r="B687" s="172" t="s">
        <v>840</v>
      </c>
      <c r="C687" s="209">
        <v>669</v>
      </c>
      <c r="D687" s="74"/>
      <c r="E687" s="4">
        <v>43967</v>
      </c>
      <c r="F687" s="5">
        <f t="shared" si="14"/>
        <v>43967</v>
      </c>
      <c r="G687" s="154"/>
      <c r="H687" s="58">
        <f>F687-'[1]PRRAS'!$E683</f>
        <v>0</v>
      </c>
    </row>
    <row r="688" spans="1:8" s="16" customFormat="1" ht="12.75" customHeight="1">
      <c r="A688" s="171">
        <v>63623</v>
      </c>
      <c r="B688" s="172" t="s">
        <v>736</v>
      </c>
      <c r="C688" s="209">
        <v>670</v>
      </c>
      <c r="D688" s="74"/>
      <c r="E688" s="4"/>
      <c r="F688" s="5">
        <f t="shared" si="14"/>
        <v>0</v>
      </c>
      <c r="G688" s="154"/>
      <c r="H688" s="58">
        <f>F688-'[1]PRRAS'!$E684</f>
        <v>0</v>
      </c>
    </row>
    <row r="689" spans="1:8" s="16" customFormat="1" ht="12.75" customHeight="1">
      <c r="A689" s="171">
        <v>63711</v>
      </c>
      <c r="B689" s="172" t="s">
        <v>841</v>
      </c>
      <c r="C689" s="209">
        <v>671</v>
      </c>
      <c r="D689" s="74"/>
      <c r="E689" s="4"/>
      <c r="F689" s="5">
        <f t="shared" si="14"/>
        <v>0</v>
      </c>
      <c r="G689" s="154"/>
      <c r="H689" s="58">
        <f>F689-'[1]PRRAS'!$E685</f>
        <v>0</v>
      </c>
    </row>
    <row r="690" spans="1:8" s="16" customFormat="1" ht="12.75" customHeight="1">
      <c r="A690" s="171">
        <v>63712</v>
      </c>
      <c r="B690" s="172" t="s">
        <v>842</v>
      </c>
      <c r="C690" s="209">
        <v>672</v>
      </c>
      <c r="D690" s="74"/>
      <c r="E690" s="4"/>
      <c r="F690" s="5">
        <f t="shared" si="14"/>
        <v>0</v>
      </c>
      <c r="G690" s="154"/>
      <c r="H690" s="58">
        <f>F690-'[1]PRRAS'!$E686</f>
        <v>0</v>
      </c>
    </row>
    <row r="691" spans="1:8" s="16" customFormat="1" ht="12.75" customHeight="1">
      <c r="A691" s="171">
        <v>63713</v>
      </c>
      <c r="B691" s="172" t="s">
        <v>843</v>
      </c>
      <c r="C691" s="209">
        <v>673</v>
      </c>
      <c r="D691" s="74"/>
      <c r="E691" s="4"/>
      <c r="F691" s="5">
        <f t="shared" si="14"/>
        <v>0</v>
      </c>
      <c r="G691" s="154"/>
      <c r="H691" s="58">
        <f>F691-'[1]PRRAS'!$E687</f>
        <v>0</v>
      </c>
    </row>
    <row r="692" spans="1:8" s="16" customFormat="1" ht="12.75" customHeight="1">
      <c r="A692" s="171">
        <v>63714</v>
      </c>
      <c r="B692" s="172" t="s">
        <v>844</v>
      </c>
      <c r="C692" s="209">
        <v>674</v>
      </c>
      <c r="D692" s="74"/>
      <c r="E692" s="4"/>
      <c r="F692" s="5">
        <f t="shared" si="14"/>
        <v>0</v>
      </c>
      <c r="G692" s="154"/>
      <c r="H692" s="58">
        <f>F692-'[1]PRRAS'!$E688</f>
        <v>0</v>
      </c>
    </row>
    <row r="693" spans="1:8" s="16" customFormat="1" ht="12.75" customHeight="1">
      <c r="A693" s="171">
        <v>63715</v>
      </c>
      <c r="B693" s="172" t="s">
        <v>845</v>
      </c>
      <c r="C693" s="209">
        <v>675</v>
      </c>
      <c r="D693" s="74"/>
      <c r="E693" s="4"/>
      <c r="F693" s="5">
        <f t="shared" si="14"/>
        <v>0</v>
      </c>
      <c r="G693" s="154"/>
      <c r="H693" s="58">
        <f>F693-'[1]PRRAS'!$E689</f>
        <v>0</v>
      </c>
    </row>
    <row r="694" spans="1:8" s="16" customFormat="1" ht="12.75" customHeight="1">
      <c r="A694" s="171">
        <v>63716</v>
      </c>
      <c r="B694" s="172" t="s">
        <v>846</v>
      </c>
      <c r="C694" s="209">
        <v>676</v>
      </c>
      <c r="D694" s="74"/>
      <c r="E694" s="4"/>
      <c r="F694" s="5">
        <f t="shared" si="14"/>
        <v>0</v>
      </c>
      <c r="G694" s="154"/>
      <c r="H694" s="58">
        <f>F694-'[1]PRRAS'!$E690</f>
        <v>0</v>
      </c>
    </row>
    <row r="695" spans="1:8" s="16" customFormat="1" ht="12.75" customHeight="1">
      <c r="A695" s="171">
        <v>63717</v>
      </c>
      <c r="B695" s="172" t="s">
        <v>847</v>
      </c>
      <c r="C695" s="209">
        <v>677</v>
      </c>
      <c r="D695" s="74"/>
      <c r="E695" s="4"/>
      <c r="F695" s="5">
        <f t="shared" si="14"/>
        <v>0</v>
      </c>
      <c r="G695" s="154"/>
      <c r="H695" s="58">
        <f>F695-'[1]PRRAS'!$E691</f>
        <v>0</v>
      </c>
    </row>
    <row r="696" spans="1:8" s="16" customFormat="1" ht="12.75" customHeight="1">
      <c r="A696" s="171">
        <v>63721</v>
      </c>
      <c r="B696" s="172" t="s">
        <v>848</v>
      </c>
      <c r="C696" s="209">
        <v>678</v>
      </c>
      <c r="D696" s="74"/>
      <c r="E696" s="4"/>
      <c r="F696" s="5">
        <f t="shared" si="14"/>
        <v>0</v>
      </c>
      <c r="G696" s="154"/>
      <c r="H696" s="58">
        <f>F696-'[1]PRRAS'!$E692</f>
        <v>0</v>
      </c>
    </row>
    <row r="697" spans="1:8" s="16" customFormat="1" ht="12.75" customHeight="1">
      <c r="A697" s="171">
        <v>63722</v>
      </c>
      <c r="B697" s="172" t="s">
        <v>849</v>
      </c>
      <c r="C697" s="209">
        <v>679</v>
      </c>
      <c r="D697" s="74"/>
      <c r="E697" s="4"/>
      <c r="F697" s="5">
        <f t="shared" si="14"/>
        <v>0</v>
      </c>
      <c r="G697" s="154"/>
      <c r="H697" s="58">
        <f>F697-'[1]PRRAS'!$E693</f>
        <v>0</v>
      </c>
    </row>
    <row r="698" spans="1:8" s="16" customFormat="1" ht="12.75" customHeight="1">
      <c r="A698" s="171">
        <v>63723</v>
      </c>
      <c r="B698" s="172" t="s">
        <v>850</v>
      </c>
      <c r="C698" s="209">
        <v>680</v>
      </c>
      <c r="D698" s="74"/>
      <c r="E698" s="4"/>
      <c r="F698" s="5">
        <f t="shared" si="14"/>
        <v>0</v>
      </c>
      <c r="G698" s="154"/>
      <c r="H698" s="58">
        <f>F698-'[1]PRRAS'!$E694</f>
        <v>0</v>
      </c>
    </row>
    <row r="699" spans="1:8" s="16" customFormat="1" ht="12.75" customHeight="1">
      <c r="A699" s="171">
        <v>63724</v>
      </c>
      <c r="B699" s="172" t="s">
        <v>851</v>
      </c>
      <c r="C699" s="209">
        <v>681</v>
      </c>
      <c r="D699" s="74"/>
      <c r="E699" s="4"/>
      <c r="F699" s="5">
        <f t="shared" si="14"/>
        <v>0</v>
      </c>
      <c r="G699" s="154"/>
      <c r="H699" s="58">
        <f>F699-'[1]PRRAS'!$E695</f>
        <v>0</v>
      </c>
    </row>
    <row r="700" spans="1:8" s="16" customFormat="1" ht="12.75" customHeight="1">
      <c r="A700" s="171">
        <v>63725</v>
      </c>
      <c r="B700" s="172" t="s">
        <v>852</v>
      </c>
      <c r="C700" s="209">
        <v>682</v>
      </c>
      <c r="D700" s="74"/>
      <c r="E700" s="4"/>
      <c r="F700" s="5">
        <f t="shared" si="14"/>
        <v>0</v>
      </c>
      <c r="G700" s="154"/>
      <c r="H700" s="58">
        <f>F700-'[1]PRRAS'!$E696</f>
        <v>0</v>
      </c>
    </row>
    <row r="701" spans="1:8" s="16" customFormat="1" ht="12.75" customHeight="1">
      <c r="A701" s="171">
        <v>63726</v>
      </c>
      <c r="B701" s="172" t="s">
        <v>853</v>
      </c>
      <c r="C701" s="209">
        <v>683</v>
      </c>
      <c r="D701" s="74"/>
      <c r="E701" s="4"/>
      <c r="F701" s="5">
        <f t="shared" si="14"/>
        <v>0</v>
      </c>
      <c r="G701" s="154"/>
      <c r="H701" s="58">
        <f>F701-'[1]PRRAS'!$E697</f>
        <v>0</v>
      </c>
    </row>
    <row r="702" spans="1:8" s="16" customFormat="1" ht="12.75" customHeight="1">
      <c r="A702" s="171">
        <v>63727</v>
      </c>
      <c r="B702" s="172" t="s">
        <v>854</v>
      </c>
      <c r="C702" s="209">
        <v>684</v>
      </c>
      <c r="D702" s="74"/>
      <c r="E702" s="4"/>
      <c r="F702" s="5">
        <f t="shared" si="14"/>
        <v>0</v>
      </c>
      <c r="G702" s="154"/>
      <c r="H702" s="58">
        <f>F702-'[1]PRRAS'!$E698</f>
        <v>0</v>
      </c>
    </row>
    <row r="703" spans="1:8" s="16" customFormat="1" ht="12.75" customHeight="1">
      <c r="A703" s="171">
        <v>63728</v>
      </c>
      <c r="B703" s="172" t="s">
        <v>855</v>
      </c>
      <c r="C703" s="209">
        <v>685</v>
      </c>
      <c r="D703" s="74"/>
      <c r="E703" s="4"/>
      <c r="F703" s="5">
        <f t="shared" si="14"/>
        <v>0</v>
      </c>
      <c r="G703" s="154"/>
      <c r="H703" s="58">
        <f>F703-'[1]PRRAS'!$E699</f>
        <v>0</v>
      </c>
    </row>
    <row r="704" spans="1:8" s="16" customFormat="1" ht="12.75" customHeight="1" thickBot="1">
      <c r="A704" s="203">
        <v>63811</v>
      </c>
      <c r="B704" s="204" t="s">
        <v>737</v>
      </c>
      <c r="C704" s="223">
        <v>686</v>
      </c>
      <c r="D704" s="77"/>
      <c r="E704" s="69"/>
      <c r="F704" s="79">
        <f t="shared" si="14"/>
        <v>0</v>
      </c>
      <c r="G704" s="155"/>
      <c r="H704" s="120">
        <f>F704-'[1]PRRAS'!$E700</f>
        <v>0</v>
      </c>
    </row>
    <row r="705" spans="1:8" s="16" customFormat="1" ht="12.75" customHeight="1" thickTop="1">
      <c r="A705" s="200">
        <v>63812</v>
      </c>
      <c r="B705" s="183" t="s">
        <v>856</v>
      </c>
      <c r="C705" s="233">
        <v>687</v>
      </c>
      <c r="D705" s="101"/>
      <c r="E705" s="102"/>
      <c r="F705" s="97">
        <f t="shared" si="14"/>
        <v>0</v>
      </c>
      <c r="G705" s="174"/>
      <c r="H705" s="62">
        <f>F705-'[1]PRRAS'!$E701</f>
        <v>0</v>
      </c>
    </row>
    <row r="706" spans="1:8" s="16" customFormat="1" ht="12.75" customHeight="1">
      <c r="A706" s="171" t="s">
        <v>730</v>
      </c>
      <c r="B706" s="172" t="s">
        <v>742</v>
      </c>
      <c r="C706" s="209">
        <v>688</v>
      </c>
      <c r="D706" s="74"/>
      <c r="E706" s="4"/>
      <c r="F706" s="5">
        <f t="shared" si="14"/>
        <v>0</v>
      </c>
      <c r="G706" s="154"/>
      <c r="H706" s="58">
        <f>F706-'[1]PRRAS'!$E702</f>
        <v>0</v>
      </c>
    </row>
    <row r="707" spans="1:8" s="16" customFormat="1" ht="12.75" customHeight="1">
      <c r="A707" s="171" t="s">
        <v>731</v>
      </c>
      <c r="B707" s="172" t="s">
        <v>738</v>
      </c>
      <c r="C707" s="209">
        <v>689</v>
      </c>
      <c r="D707" s="74"/>
      <c r="E707" s="4"/>
      <c r="F707" s="5">
        <f t="shared" si="14"/>
        <v>0</v>
      </c>
      <c r="G707" s="154"/>
      <c r="H707" s="58">
        <f>F707-'[1]PRRAS'!$E703</f>
        <v>0</v>
      </c>
    </row>
    <row r="708" spans="1:8" s="16" customFormat="1" ht="12.75" customHeight="1">
      <c r="A708" s="171">
        <v>63821</v>
      </c>
      <c r="B708" s="172" t="s">
        <v>739</v>
      </c>
      <c r="C708" s="209">
        <v>690</v>
      </c>
      <c r="D708" s="74"/>
      <c r="E708" s="4"/>
      <c r="F708" s="5">
        <f t="shared" si="14"/>
        <v>0</v>
      </c>
      <c r="G708" s="154"/>
      <c r="H708" s="58">
        <f>F708-'[1]PRRAS'!$E704</f>
        <v>0</v>
      </c>
    </row>
    <row r="709" spans="1:8" s="16" customFormat="1" ht="12.75" customHeight="1">
      <c r="A709" s="171">
        <v>63822</v>
      </c>
      <c r="B709" s="172" t="s">
        <v>740</v>
      </c>
      <c r="C709" s="209">
        <v>691</v>
      </c>
      <c r="D709" s="74"/>
      <c r="E709" s="4"/>
      <c r="F709" s="5">
        <f t="shared" si="14"/>
        <v>0</v>
      </c>
      <c r="G709" s="154"/>
      <c r="H709" s="58">
        <f>F709-'[1]PRRAS'!$E705</f>
        <v>0</v>
      </c>
    </row>
    <row r="710" spans="1:8" s="16" customFormat="1" ht="12.75" customHeight="1">
      <c r="A710" s="171" t="s">
        <v>732</v>
      </c>
      <c r="B710" s="172" t="s">
        <v>857</v>
      </c>
      <c r="C710" s="209">
        <v>692</v>
      </c>
      <c r="D710" s="74"/>
      <c r="E710" s="4"/>
      <c r="F710" s="5">
        <f t="shared" si="14"/>
        <v>0</v>
      </c>
      <c r="G710" s="154"/>
      <c r="H710" s="58">
        <f>F710-'[1]PRRAS'!$E706</f>
        <v>0</v>
      </c>
    </row>
    <row r="711" spans="1:8" s="16" customFormat="1" ht="12.75" customHeight="1">
      <c r="A711" s="171" t="s">
        <v>733</v>
      </c>
      <c r="B711" s="172" t="s">
        <v>741</v>
      </c>
      <c r="C711" s="209">
        <v>693</v>
      </c>
      <c r="D711" s="74"/>
      <c r="E711" s="4"/>
      <c r="F711" s="5">
        <f t="shared" si="14"/>
        <v>0</v>
      </c>
      <c r="G711" s="154"/>
      <c r="H711" s="58">
        <f>F711-'[1]PRRAS'!$E707</f>
        <v>0</v>
      </c>
    </row>
    <row r="712" spans="1:8" s="16" customFormat="1" ht="12.75" customHeight="1">
      <c r="A712" s="171">
        <v>64191</v>
      </c>
      <c r="B712" s="172" t="s">
        <v>469</v>
      </c>
      <c r="C712" s="209">
        <v>694</v>
      </c>
      <c r="D712" s="74"/>
      <c r="E712" s="4"/>
      <c r="F712" s="5">
        <f t="shared" si="14"/>
        <v>0</v>
      </c>
      <c r="G712" s="154"/>
      <c r="H712" s="58">
        <f>F712-'[1]PRRAS'!$E708</f>
        <v>0</v>
      </c>
    </row>
    <row r="713" spans="1:8" s="16" customFormat="1" ht="12.75" customHeight="1">
      <c r="A713" s="171">
        <v>64371</v>
      </c>
      <c r="B713" s="172" t="s">
        <v>470</v>
      </c>
      <c r="C713" s="209">
        <v>695</v>
      </c>
      <c r="D713" s="74"/>
      <c r="E713" s="4"/>
      <c r="F713" s="5">
        <f t="shared" si="14"/>
        <v>0</v>
      </c>
      <c r="G713" s="154"/>
      <c r="H713" s="58">
        <f>F713-'[1]PRRAS'!$E709</f>
        <v>0</v>
      </c>
    </row>
    <row r="714" spans="1:8" s="16" customFormat="1" ht="12.75" customHeight="1">
      <c r="A714" s="171">
        <v>64372</v>
      </c>
      <c r="B714" s="172" t="s">
        <v>471</v>
      </c>
      <c r="C714" s="209">
        <v>696</v>
      </c>
      <c r="D714" s="74"/>
      <c r="E714" s="4"/>
      <c r="F714" s="5">
        <f t="shared" si="14"/>
        <v>0</v>
      </c>
      <c r="G714" s="154"/>
      <c r="H714" s="58">
        <f>F714-'[1]PRRAS'!$E710</f>
        <v>0</v>
      </c>
    </row>
    <row r="715" spans="1:8" s="16" customFormat="1" ht="12.75" customHeight="1">
      <c r="A715" s="171">
        <v>64373</v>
      </c>
      <c r="B715" s="172" t="s">
        <v>472</v>
      </c>
      <c r="C715" s="209">
        <v>697</v>
      </c>
      <c r="D715" s="74"/>
      <c r="E715" s="4"/>
      <c r="F715" s="5">
        <f t="shared" si="14"/>
        <v>0</v>
      </c>
      <c r="G715" s="154"/>
      <c r="H715" s="58">
        <f>F715-'[1]PRRAS'!$E711</f>
        <v>0</v>
      </c>
    </row>
    <row r="716" spans="1:8" s="17" customFormat="1" ht="12.75" customHeight="1">
      <c r="A716" s="171">
        <v>64374</v>
      </c>
      <c r="B716" s="172" t="s">
        <v>473</v>
      </c>
      <c r="C716" s="209">
        <v>698</v>
      </c>
      <c r="D716" s="75"/>
      <c r="E716" s="6"/>
      <c r="F716" s="5">
        <f t="shared" si="14"/>
        <v>0</v>
      </c>
      <c r="G716" s="214"/>
      <c r="H716" s="58">
        <f>F716-'[1]PRRAS'!$E712</f>
        <v>0</v>
      </c>
    </row>
    <row r="717" spans="1:8" s="17" customFormat="1" ht="12.75" customHeight="1">
      <c r="A717" s="171">
        <v>64375</v>
      </c>
      <c r="B717" s="172" t="s">
        <v>474</v>
      </c>
      <c r="C717" s="209">
        <v>699</v>
      </c>
      <c r="D717" s="75"/>
      <c r="E717" s="6"/>
      <c r="F717" s="5">
        <f t="shared" si="14"/>
        <v>0</v>
      </c>
      <c r="G717" s="214"/>
      <c r="H717" s="58">
        <f>F717-'[1]PRRAS'!$E713</f>
        <v>0</v>
      </c>
    </row>
    <row r="718" spans="1:8" s="17" customFormat="1" ht="24.75" customHeight="1">
      <c r="A718" s="171">
        <v>64376</v>
      </c>
      <c r="B718" s="172" t="s">
        <v>475</v>
      </c>
      <c r="C718" s="209">
        <v>700</v>
      </c>
      <c r="D718" s="75"/>
      <c r="E718" s="6"/>
      <c r="F718" s="5">
        <f t="shared" si="14"/>
        <v>0</v>
      </c>
      <c r="G718" s="214"/>
      <c r="H718" s="58">
        <f>F718-'[1]PRRAS'!$E714</f>
        <v>0</v>
      </c>
    </row>
    <row r="719" spans="1:8" s="17" customFormat="1" ht="24.75" customHeight="1">
      <c r="A719" s="171">
        <v>64377</v>
      </c>
      <c r="B719" s="172" t="s">
        <v>476</v>
      </c>
      <c r="C719" s="209">
        <v>701</v>
      </c>
      <c r="D719" s="75"/>
      <c r="E719" s="6"/>
      <c r="F719" s="5">
        <f t="shared" si="14"/>
        <v>0</v>
      </c>
      <c r="G719" s="214"/>
      <c r="H719" s="58">
        <f>F719-'[1]PRRAS'!$E715</f>
        <v>0</v>
      </c>
    </row>
    <row r="720" spans="1:8" s="16" customFormat="1" ht="12.75" customHeight="1">
      <c r="A720" s="171">
        <v>65264</v>
      </c>
      <c r="B720" s="172" t="s">
        <v>477</v>
      </c>
      <c r="C720" s="209">
        <v>702</v>
      </c>
      <c r="D720" s="74"/>
      <c r="E720" s="4"/>
      <c r="F720" s="5">
        <f t="shared" si="14"/>
        <v>0</v>
      </c>
      <c r="G720" s="180"/>
      <c r="H720" s="58">
        <f>F720-'[1]PRRAS'!$E716</f>
        <v>0</v>
      </c>
    </row>
    <row r="721" spans="1:8" s="16" customFormat="1" ht="12.75" customHeight="1">
      <c r="A721" s="171">
        <v>65265</v>
      </c>
      <c r="B721" s="172" t="s">
        <v>96</v>
      </c>
      <c r="C721" s="209">
        <v>703</v>
      </c>
      <c r="D721" s="74"/>
      <c r="E721" s="4"/>
      <c r="F721" s="5">
        <f t="shared" si="14"/>
        <v>0</v>
      </c>
      <c r="G721" s="180"/>
      <c r="H721" s="58">
        <f>F721-'[1]PRRAS'!$E717</f>
        <v>0</v>
      </c>
    </row>
    <row r="722" spans="1:8" s="16" customFormat="1" ht="12.75" customHeight="1">
      <c r="A722" s="171" t="s">
        <v>743</v>
      </c>
      <c r="B722" s="172" t="s">
        <v>858</v>
      </c>
      <c r="C722" s="209">
        <v>704</v>
      </c>
      <c r="D722" s="74"/>
      <c r="E722" s="4"/>
      <c r="F722" s="5">
        <f t="shared" si="14"/>
        <v>0</v>
      </c>
      <c r="G722" s="154"/>
      <c r="H722" s="58">
        <f>F722-'[1]PRRAS'!$E718</f>
        <v>0</v>
      </c>
    </row>
    <row r="723" spans="1:8" s="17" customFormat="1" ht="12.75" customHeight="1">
      <c r="A723" s="171">
        <v>66341</v>
      </c>
      <c r="B723" s="172" t="s">
        <v>859</v>
      </c>
      <c r="C723" s="209">
        <v>705</v>
      </c>
      <c r="D723" s="75"/>
      <c r="E723" s="6"/>
      <c r="F723" s="5">
        <f t="shared" si="14"/>
        <v>0</v>
      </c>
      <c r="G723" s="214"/>
      <c r="H723" s="58">
        <f>F723-'[1]PRRAS'!$E719</f>
        <v>0</v>
      </c>
    </row>
    <row r="724" spans="1:8" s="17" customFormat="1" ht="12.75" customHeight="1">
      <c r="A724" s="171">
        <v>66342</v>
      </c>
      <c r="B724" s="172" t="s">
        <v>860</v>
      </c>
      <c r="C724" s="209">
        <v>706</v>
      </c>
      <c r="D724" s="75"/>
      <c r="E724" s="6"/>
      <c r="F724" s="5">
        <f t="shared" si="14"/>
        <v>0</v>
      </c>
      <c r="G724" s="214"/>
      <c r="H724" s="58">
        <f>F724-'[1]PRRAS'!$E720</f>
        <v>0</v>
      </c>
    </row>
    <row r="725" spans="1:8" s="17" customFormat="1" ht="12.75" customHeight="1">
      <c r="A725" s="171">
        <v>66343</v>
      </c>
      <c r="B725" s="172" t="s">
        <v>861</v>
      </c>
      <c r="C725" s="209">
        <v>707</v>
      </c>
      <c r="D725" s="75"/>
      <c r="E725" s="6"/>
      <c r="F725" s="5">
        <f t="shared" si="14"/>
        <v>0</v>
      </c>
      <c r="G725" s="214"/>
      <c r="H725" s="58">
        <f>F725-'[1]PRRAS'!$E721</f>
        <v>0</v>
      </c>
    </row>
    <row r="726" spans="1:8" s="17" customFormat="1" ht="12.75" customHeight="1">
      <c r="A726" s="171">
        <v>31214</v>
      </c>
      <c r="B726" s="172" t="s">
        <v>97</v>
      </c>
      <c r="C726" s="209">
        <v>708</v>
      </c>
      <c r="D726" s="75"/>
      <c r="E726" s="6"/>
      <c r="F726" s="5">
        <f t="shared" si="14"/>
        <v>0</v>
      </c>
      <c r="G726" s="214"/>
      <c r="H726" s="58">
        <f>F726-'[1]PRRAS'!$E722</f>
        <v>0</v>
      </c>
    </row>
    <row r="727" spans="1:8" s="17" customFormat="1" ht="12.75" customHeight="1">
      <c r="A727" s="171">
        <v>31215</v>
      </c>
      <c r="B727" s="172" t="s">
        <v>478</v>
      </c>
      <c r="C727" s="209">
        <v>709</v>
      </c>
      <c r="D727" s="75"/>
      <c r="E727" s="6">
        <v>21063</v>
      </c>
      <c r="F727" s="5">
        <f t="shared" si="14"/>
        <v>21063</v>
      </c>
      <c r="G727" s="214"/>
      <c r="H727" s="58">
        <f>F727-'[1]PRRAS'!$E723</f>
        <v>0</v>
      </c>
    </row>
    <row r="728" spans="1:8" s="17" customFormat="1" ht="12.75" customHeight="1">
      <c r="A728" s="171">
        <v>32121</v>
      </c>
      <c r="B728" s="172" t="s">
        <v>98</v>
      </c>
      <c r="C728" s="209">
        <v>710</v>
      </c>
      <c r="D728" s="75">
        <v>121138</v>
      </c>
      <c r="E728" s="6"/>
      <c r="F728" s="5">
        <f t="shared" si="14"/>
        <v>121138</v>
      </c>
      <c r="G728" s="214"/>
      <c r="H728" s="58">
        <f>F728-'[1]PRRAS'!$E724</f>
        <v>0</v>
      </c>
    </row>
    <row r="729" spans="1:8" s="17" customFormat="1" ht="12.75" customHeight="1">
      <c r="A729" s="171" t="s">
        <v>744</v>
      </c>
      <c r="B729" s="172" t="s">
        <v>862</v>
      </c>
      <c r="C729" s="209">
        <v>711</v>
      </c>
      <c r="D729" s="75"/>
      <c r="E729" s="6"/>
      <c r="F729" s="5">
        <f t="shared" si="14"/>
        <v>0</v>
      </c>
      <c r="G729" s="214"/>
      <c r="H729" s="58">
        <f>F729-'[1]PRRAS'!$E725</f>
        <v>0</v>
      </c>
    </row>
    <row r="730" spans="1:8" s="17" customFormat="1" ht="12.75" customHeight="1">
      <c r="A730" s="171" t="s">
        <v>479</v>
      </c>
      <c r="B730" s="172" t="s">
        <v>480</v>
      </c>
      <c r="C730" s="209">
        <v>712</v>
      </c>
      <c r="D730" s="75">
        <v>19310</v>
      </c>
      <c r="E730" s="6"/>
      <c r="F730" s="5">
        <f t="shared" si="14"/>
        <v>19310</v>
      </c>
      <c r="G730" s="214"/>
      <c r="H730" s="58">
        <f>F730-'[1]PRRAS'!$E726</f>
        <v>0</v>
      </c>
    </row>
    <row r="731" spans="1:8" s="17" customFormat="1" ht="12.75" customHeight="1">
      <c r="A731" s="171" t="s">
        <v>481</v>
      </c>
      <c r="B731" s="172" t="s">
        <v>99</v>
      </c>
      <c r="C731" s="209">
        <v>713</v>
      </c>
      <c r="D731" s="75">
        <v>3600</v>
      </c>
      <c r="E731" s="6"/>
      <c r="F731" s="5">
        <f t="shared" si="14"/>
        <v>3600</v>
      </c>
      <c r="G731" s="214"/>
      <c r="H731" s="58">
        <f>F731-'[1]PRRAS'!$E727</f>
        <v>0</v>
      </c>
    </row>
    <row r="732" spans="1:8" s="17" customFormat="1" ht="12.75" customHeight="1">
      <c r="A732" s="171" t="s">
        <v>482</v>
      </c>
      <c r="B732" s="172" t="s">
        <v>100</v>
      </c>
      <c r="C732" s="209">
        <v>714</v>
      </c>
      <c r="D732" s="75">
        <v>3355</v>
      </c>
      <c r="E732" s="6"/>
      <c r="F732" s="5">
        <f t="shared" si="14"/>
        <v>3355</v>
      </c>
      <c r="G732" s="214"/>
      <c r="H732" s="58">
        <f>F732-'[1]PRRAS'!$E728</f>
        <v>0</v>
      </c>
    </row>
    <row r="733" spans="1:8" s="17" customFormat="1" ht="12.75" customHeight="1">
      <c r="A733" s="171" t="s">
        <v>483</v>
      </c>
      <c r="B733" s="172" t="s">
        <v>484</v>
      </c>
      <c r="C733" s="209">
        <v>715</v>
      </c>
      <c r="D733" s="75"/>
      <c r="E733" s="6"/>
      <c r="F733" s="5">
        <f t="shared" si="14"/>
        <v>0</v>
      </c>
      <c r="G733" s="214"/>
      <c r="H733" s="58">
        <f>F733-'[1]PRRAS'!$E729</f>
        <v>0</v>
      </c>
    </row>
    <row r="734" spans="1:8" s="17" customFormat="1" ht="12.75" customHeight="1">
      <c r="A734" s="171" t="s">
        <v>745</v>
      </c>
      <c r="B734" s="172" t="s">
        <v>746</v>
      </c>
      <c r="C734" s="209">
        <v>716</v>
      </c>
      <c r="D734" s="75"/>
      <c r="E734" s="6"/>
      <c r="F734" s="5">
        <f t="shared" si="14"/>
        <v>0</v>
      </c>
      <c r="G734" s="214"/>
      <c r="H734" s="58">
        <f>F734-'[1]PRRAS'!$E730</f>
        <v>0</v>
      </c>
    </row>
    <row r="735" spans="1:8" s="17" customFormat="1" ht="12.75" customHeight="1">
      <c r="A735" s="171">
        <v>32911</v>
      </c>
      <c r="B735" s="172" t="s">
        <v>863</v>
      </c>
      <c r="C735" s="209">
        <v>717</v>
      </c>
      <c r="D735" s="75"/>
      <c r="E735" s="6"/>
      <c r="F735" s="5">
        <f t="shared" si="14"/>
        <v>0</v>
      </c>
      <c r="G735" s="214"/>
      <c r="H735" s="58">
        <f>F735-'[1]PRRAS'!$E731</f>
        <v>0</v>
      </c>
    </row>
    <row r="736" spans="1:8" s="17" customFormat="1" ht="12.75" customHeight="1">
      <c r="A736" s="171" t="s">
        <v>485</v>
      </c>
      <c r="B736" s="172" t="s">
        <v>486</v>
      </c>
      <c r="C736" s="209">
        <v>718</v>
      </c>
      <c r="D736" s="75"/>
      <c r="E736" s="6"/>
      <c r="F736" s="5">
        <f t="shared" si="14"/>
        <v>0</v>
      </c>
      <c r="G736" s="214"/>
      <c r="H736" s="58">
        <f>F736-'[1]PRRAS'!$E732</f>
        <v>0</v>
      </c>
    </row>
    <row r="737" spans="1:8" s="17" customFormat="1" ht="12.75" customHeight="1">
      <c r="A737" s="171">
        <v>34111</v>
      </c>
      <c r="B737" s="172" t="s">
        <v>101</v>
      </c>
      <c r="C737" s="209">
        <v>719</v>
      </c>
      <c r="D737" s="75"/>
      <c r="E737" s="6"/>
      <c r="F737" s="5">
        <f t="shared" si="14"/>
        <v>0</v>
      </c>
      <c r="G737" s="214"/>
      <c r="H737" s="58">
        <f>F737-'[1]PRRAS'!$E733</f>
        <v>0</v>
      </c>
    </row>
    <row r="738" spans="1:8" s="17" customFormat="1" ht="12.75" customHeight="1">
      <c r="A738" s="171">
        <v>34112</v>
      </c>
      <c r="B738" s="172" t="s">
        <v>102</v>
      </c>
      <c r="C738" s="209">
        <v>720</v>
      </c>
      <c r="D738" s="75"/>
      <c r="E738" s="6"/>
      <c r="F738" s="5">
        <f t="shared" si="14"/>
        <v>0</v>
      </c>
      <c r="G738" s="214"/>
      <c r="H738" s="58">
        <f>F738-'[1]PRRAS'!$E734</f>
        <v>0</v>
      </c>
    </row>
    <row r="739" spans="1:8" s="17" customFormat="1" ht="12.75" customHeight="1" thickBot="1">
      <c r="A739" s="203">
        <v>34121</v>
      </c>
      <c r="B739" s="204" t="s">
        <v>103</v>
      </c>
      <c r="C739" s="223">
        <v>721</v>
      </c>
      <c r="D739" s="128"/>
      <c r="E739" s="129"/>
      <c r="F739" s="79">
        <f t="shared" si="14"/>
        <v>0</v>
      </c>
      <c r="G739" s="215"/>
      <c r="H739" s="120">
        <f>F739-'[1]PRRAS'!$E735</f>
        <v>0</v>
      </c>
    </row>
    <row r="740" spans="1:8" s="17" customFormat="1" ht="12.75" customHeight="1" thickTop="1">
      <c r="A740" s="205">
        <v>34122</v>
      </c>
      <c r="B740" s="185" t="s">
        <v>104</v>
      </c>
      <c r="C740" s="253">
        <v>722</v>
      </c>
      <c r="D740" s="216"/>
      <c r="E740" s="217"/>
      <c r="F740" s="198">
        <f t="shared" si="14"/>
        <v>0</v>
      </c>
      <c r="G740" s="218"/>
      <c r="H740" s="179">
        <f>F740-'[1]PRRAS'!$E736</f>
        <v>0</v>
      </c>
    </row>
    <row r="741" spans="1:8" s="17" customFormat="1" ht="12.75" customHeight="1">
      <c r="A741" s="171">
        <v>34131</v>
      </c>
      <c r="B741" s="172" t="s">
        <v>105</v>
      </c>
      <c r="C741" s="209">
        <v>723</v>
      </c>
      <c r="D741" s="75"/>
      <c r="E741" s="6"/>
      <c r="F741" s="5">
        <f aca="true" t="shared" si="15" ref="F741:F804">SUM(D741:E741)</f>
        <v>0</v>
      </c>
      <c r="G741" s="214"/>
      <c r="H741" s="58">
        <f>F741-'[1]PRRAS'!$E737</f>
        <v>0</v>
      </c>
    </row>
    <row r="742" spans="1:8" s="17" customFormat="1" ht="12.75" customHeight="1">
      <c r="A742" s="171">
        <v>34132</v>
      </c>
      <c r="B742" s="172" t="s">
        <v>106</v>
      </c>
      <c r="C742" s="209">
        <v>724</v>
      </c>
      <c r="D742" s="75"/>
      <c r="E742" s="6"/>
      <c r="F742" s="5">
        <f t="shared" si="15"/>
        <v>0</v>
      </c>
      <c r="G742" s="214"/>
      <c r="H742" s="58">
        <f>F742-'[1]PRRAS'!$E738</f>
        <v>0</v>
      </c>
    </row>
    <row r="743" spans="1:8" s="17" customFormat="1" ht="12.75" customHeight="1">
      <c r="A743" s="171">
        <v>34191</v>
      </c>
      <c r="B743" s="172" t="s">
        <v>107</v>
      </c>
      <c r="C743" s="209">
        <v>725</v>
      </c>
      <c r="D743" s="75"/>
      <c r="E743" s="6"/>
      <c r="F743" s="5">
        <f t="shared" si="15"/>
        <v>0</v>
      </c>
      <c r="G743" s="214"/>
      <c r="H743" s="58">
        <f>F743-'[1]PRRAS'!$E739</f>
        <v>0</v>
      </c>
    </row>
    <row r="744" spans="1:8" s="17" customFormat="1" ht="12.75" customHeight="1">
      <c r="A744" s="171">
        <v>34192</v>
      </c>
      <c r="B744" s="172" t="s">
        <v>108</v>
      </c>
      <c r="C744" s="209">
        <v>726</v>
      </c>
      <c r="D744" s="75"/>
      <c r="E744" s="6"/>
      <c r="F744" s="5">
        <f t="shared" si="15"/>
        <v>0</v>
      </c>
      <c r="G744" s="213"/>
      <c r="H744" s="58">
        <f>F744-'[1]PRRAS'!$E740</f>
        <v>0</v>
      </c>
    </row>
    <row r="745" spans="1:8" s="17" customFormat="1" ht="12.75" customHeight="1">
      <c r="A745" s="171">
        <v>34213</v>
      </c>
      <c r="B745" s="172" t="s">
        <v>110</v>
      </c>
      <c r="C745" s="209">
        <v>727</v>
      </c>
      <c r="D745" s="75"/>
      <c r="E745" s="6"/>
      <c r="F745" s="5">
        <f t="shared" si="15"/>
        <v>0</v>
      </c>
      <c r="G745" s="214"/>
      <c r="H745" s="58">
        <f>F745-'[1]PRRAS'!$E741</f>
        <v>0</v>
      </c>
    </row>
    <row r="746" spans="1:8" s="17" customFormat="1" ht="12.75" customHeight="1">
      <c r="A746" s="171">
        <v>34214</v>
      </c>
      <c r="B746" s="172" t="s">
        <v>487</v>
      </c>
      <c r="C746" s="209">
        <v>728</v>
      </c>
      <c r="D746" s="75"/>
      <c r="E746" s="6"/>
      <c r="F746" s="5">
        <f t="shared" si="15"/>
        <v>0</v>
      </c>
      <c r="G746" s="214"/>
      <c r="H746" s="58">
        <f>F746-'[1]PRRAS'!$E742</f>
        <v>0</v>
      </c>
    </row>
    <row r="747" spans="1:8" s="16" customFormat="1" ht="12.75" customHeight="1">
      <c r="A747" s="171">
        <v>34215</v>
      </c>
      <c r="B747" s="172" t="s">
        <v>488</v>
      </c>
      <c r="C747" s="209">
        <v>729</v>
      </c>
      <c r="D747" s="74"/>
      <c r="E747" s="4"/>
      <c r="F747" s="5">
        <f t="shared" si="15"/>
        <v>0</v>
      </c>
      <c r="G747" s="154"/>
      <c r="H747" s="58">
        <f>F747-'[1]PRRAS'!$E743</f>
        <v>0</v>
      </c>
    </row>
    <row r="748" spans="1:8" s="16" customFormat="1" ht="12.75" customHeight="1">
      <c r="A748" s="171">
        <v>34216</v>
      </c>
      <c r="B748" s="172" t="s">
        <v>489</v>
      </c>
      <c r="C748" s="209">
        <v>730</v>
      </c>
      <c r="D748" s="74"/>
      <c r="E748" s="4"/>
      <c r="F748" s="5">
        <f t="shared" si="15"/>
        <v>0</v>
      </c>
      <c r="G748" s="154"/>
      <c r="H748" s="58">
        <f>F748-'[1]PRRAS'!$E744</f>
        <v>0</v>
      </c>
    </row>
    <row r="749" spans="1:8" s="16" customFormat="1" ht="12.75" customHeight="1">
      <c r="A749" s="171">
        <v>34222</v>
      </c>
      <c r="B749" s="172" t="s">
        <v>490</v>
      </c>
      <c r="C749" s="209">
        <v>731</v>
      </c>
      <c r="D749" s="74"/>
      <c r="E749" s="4"/>
      <c r="F749" s="5">
        <f t="shared" si="15"/>
        <v>0</v>
      </c>
      <c r="G749" s="154"/>
      <c r="H749" s="58">
        <f>F749-'[1]PRRAS'!$E745</f>
        <v>0</v>
      </c>
    </row>
    <row r="750" spans="1:8" s="16" customFormat="1" ht="12.75" customHeight="1">
      <c r="A750" s="171">
        <v>34223</v>
      </c>
      <c r="B750" s="172" t="s">
        <v>491</v>
      </c>
      <c r="C750" s="209">
        <v>732</v>
      </c>
      <c r="D750" s="74"/>
      <c r="E750" s="4"/>
      <c r="F750" s="5">
        <f t="shared" si="15"/>
        <v>0</v>
      </c>
      <c r="G750" s="154"/>
      <c r="H750" s="58">
        <f>F750-'[1]PRRAS'!$E746</f>
        <v>0</v>
      </c>
    </row>
    <row r="751" spans="1:8" s="16" customFormat="1" ht="12.75" customHeight="1">
      <c r="A751" s="171">
        <v>34224</v>
      </c>
      <c r="B751" s="172" t="s">
        <v>492</v>
      </c>
      <c r="C751" s="209">
        <v>733</v>
      </c>
      <c r="D751" s="74"/>
      <c r="E751" s="4"/>
      <c r="F751" s="5">
        <f t="shared" si="15"/>
        <v>0</v>
      </c>
      <c r="G751" s="154"/>
      <c r="H751" s="58">
        <f>F751-'[1]PRRAS'!$E747</f>
        <v>0</v>
      </c>
    </row>
    <row r="752" spans="1:8" s="16" customFormat="1" ht="12.75" customHeight="1">
      <c r="A752" s="171">
        <v>34233</v>
      </c>
      <c r="B752" s="172" t="s">
        <v>493</v>
      </c>
      <c r="C752" s="209">
        <v>734</v>
      </c>
      <c r="D752" s="74"/>
      <c r="E752" s="4"/>
      <c r="F752" s="5">
        <f t="shared" si="15"/>
        <v>0</v>
      </c>
      <c r="G752" s="154"/>
      <c r="H752" s="58">
        <f>F752-'[1]PRRAS'!$E748</f>
        <v>0</v>
      </c>
    </row>
    <row r="753" spans="1:8" s="16" customFormat="1" ht="12.75" customHeight="1">
      <c r="A753" s="171">
        <v>34234</v>
      </c>
      <c r="B753" s="172" t="s">
        <v>494</v>
      </c>
      <c r="C753" s="209">
        <v>735</v>
      </c>
      <c r="D753" s="74"/>
      <c r="E753" s="4"/>
      <c r="F753" s="5">
        <f t="shared" si="15"/>
        <v>0</v>
      </c>
      <c r="G753" s="154"/>
      <c r="H753" s="58">
        <f>F753-'[1]PRRAS'!$E749</f>
        <v>0</v>
      </c>
    </row>
    <row r="754" spans="1:8" s="16" customFormat="1" ht="12.75" customHeight="1">
      <c r="A754" s="171">
        <v>34235</v>
      </c>
      <c r="B754" s="172" t="s">
        <v>495</v>
      </c>
      <c r="C754" s="209">
        <v>736</v>
      </c>
      <c r="D754" s="74"/>
      <c r="E754" s="4"/>
      <c r="F754" s="5">
        <f t="shared" si="15"/>
        <v>0</v>
      </c>
      <c r="G754" s="154"/>
      <c r="H754" s="58">
        <f>F754-'[1]PRRAS'!$E750</f>
        <v>0</v>
      </c>
    </row>
    <row r="755" spans="1:8" s="16" customFormat="1" ht="12.75" customHeight="1">
      <c r="A755" s="171">
        <v>34236</v>
      </c>
      <c r="B755" s="172" t="s">
        <v>496</v>
      </c>
      <c r="C755" s="209">
        <v>737</v>
      </c>
      <c r="D755" s="74"/>
      <c r="E755" s="4"/>
      <c r="F755" s="5">
        <f t="shared" si="15"/>
        <v>0</v>
      </c>
      <c r="G755" s="154"/>
      <c r="H755" s="58">
        <f>F755-'[1]PRRAS'!$E751</f>
        <v>0</v>
      </c>
    </row>
    <row r="756" spans="1:8" s="16" customFormat="1" ht="12.75" customHeight="1">
      <c r="A756" s="171">
        <v>34237</v>
      </c>
      <c r="B756" s="172" t="s">
        <v>497</v>
      </c>
      <c r="C756" s="209">
        <v>738</v>
      </c>
      <c r="D756" s="74"/>
      <c r="E756" s="4"/>
      <c r="F756" s="5">
        <f t="shared" si="15"/>
        <v>0</v>
      </c>
      <c r="G756" s="154"/>
      <c r="H756" s="58">
        <f>F756-'[1]PRRAS'!$E752</f>
        <v>0</v>
      </c>
    </row>
    <row r="757" spans="1:8" s="16" customFormat="1" ht="12.75" customHeight="1">
      <c r="A757" s="171">
        <v>34238</v>
      </c>
      <c r="B757" s="172" t="s">
        <v>498</v>
      </c>
      <c r="C757" s="209">
        <v>739</v>
      </c>
      <c r="D757" s="74"/>
      <c r="E757" s="4"/>
      <c r="F757" s="5">
        <f t="shared" si="15"/>
        <v>0</v>
      </c>
      <c r="G757" s="154"/>
      <c r="H757" s="58">
        <f>F757-'[1]PRRAS'!$E753</f>
        <v>0</v>
      </c>
    </row>
    <row r="758" spans="1:8" s="16" customFormat="1" ht="12.75" customHeight="1">
      <c r="A758" s="171">
        <v>34273</v>
      </c>
      <c r="B758" s="172" t="s">
        <v>499</v>
      </c>
      <c r="C758" s="209">
        <v>740</v>
      </c>
      <c r="D758" s="74"/>
      <c r="E758" s="4"/>
      <c r="F758" s="5">
        <f t="shared" si="15"/>
        <v>0</v>
      </c>
      <c r="G758" s="154"/>
      <c r="H758" s="58">
        <f>F758-'[1]PRRAS'!$E754</f>
        <v>0</v>
      </c>
    </row>
    <row r="759" spans="1:8" s="15" customFormat="1" ht="12.75" customHeight="1">
      <c r="A759" s="171">
        <v>34274</v>
      </c>
      <c r="B759" s="172" t="s">
        <v>500</v>
      </c>
      <c r="C759" s="209">
        <v>741</v>
      </c>
      <c r="D759" s="74"/>
      <c r="E759" s="4"/>
      <c r="F759" s="5">
        <f t="shared" si="15"/>
        <v>0</v>
      </c>
      <c r="G759" s="189"/>
      <c r="H759" s="58">
        <f>F759-'[1]PRRAS'!$E755</f>
        <v>0</v>
      </c>
    </row>
    <row r="760" spans="1:8" s="15" customFormat="1" ht="12.75" customHeight="1">
      <c r="A760" s="171">
        <v>34275</v>
      </c>
      <c r="B760" s="172" t="s">
        <v>501</v>
      </c>
      <c r="C760" s="209">
        <v>742</v>
      </c>
      <c r="D760" s="74"/>
      <c r="E760" s="4"/>
      <c r="F760" s="5">
        <f t="shared" si="15"/>
        <v>0</v>
      </c>
      <c r="G760" s="189"/>
      <c r="H760" s="58">
        <f>F760-'[1]PRRAS'!$E756</f>
        <v>0</v>
      </c>
    </row>
    <row r="761" spans="1:8" s="15" customFormat="1" ht="12.75" customHeight="1">
      <c r="A761" s="171">
        <v>34281</v>
      </c>
      <c r="B761" s="172" t="s">
        <v>502</v>
      </c>
      <c r="C761" s="209">
        <v>743</v>
      </c>
      <c r="D761" s="74"/>
      <c r="E761" s="4"/>
      <c r="F761" s="5">
        <f t="shared" si="15"/>
        <v>0</v>
      </c>
      <c r="G761" s="189"/>
      <c r="H761" s="58">
        <f>F761-'[1]PRRAS'!$E757</f>
        <v>0</v>
      </c>
    </row>
    <row r="762" spans="1:8" s="15" customFormat="1" ht="12.75" customHeight="1">
      <c r="A762" s="171">
        <v>34282</v>
      </c>
      <c r="B762" s="172" t="s">
        <v>503</v>
      </c>
      <c r="C762" s="209">
        <v>744</v>
      </c>
      <c r="D762" s="74"/>
      <c r="E762" s="4"/>
      <c r="F762" s="5">
        <f t="shared" si="15"/>
        <v>0</v>
      </c>
      <c r="G762" s="189"/>
      <c r="H762" s="58">
        <f>F762-'[1]PRRAS'!$E758</f>
        <v>0</v>
      </c>
    </row>
    <row r="763" spans="1:8" s="15" customFormat="1" ht="12.75" customHeight="1">
      <c r="A763" s="171">
        <v>34283</v>
      </c>
      <c r="B763" s="172" t="s">
        <v>504</v>
      </c>
      <c r="C763" s="209">
        <v>745</v>
      </c>
      <c r="D763" s="74"/>
      <c r="E763" s="4"/>
      <c r="F763" s="5">
        <f t="shared" si="15"/>
        <v>0</v>
      </c>
      <c r="G763" s="189"/>
      <c r="H763" s="58">
        <f>F763-'[1]PRRAS'!$E759</f>
        <v>0</v>
      </c>
    </row>
    <row r="764" spans="1:8" s="15" customFormat="1" ht="12.75" customHeight="1">
      <c r="A764" s="171">
        <v>34284</v>
      </c>
      <c r="B764" s="172" t="s">
        <v>505</v>
      </c>
      <c r="C764" s="209">
        <v>746</v>
      </c>
      <c r="D764" s="74"/>
      <c r="E764" s="4"/>
      <c r="F764" s="5">
        <f t="shared" si="15"/>
        <v>0</v>
      </c>
      <c r="G764" s="189"/>
      <c r="H764" s="58">
        <f>F764-'[1]PRRAS'!$E760</f>
        <v>0</v>
      </c>
    </row>
    <row r="765" spans="1:8" s="15" customFormat="1" ht="12.75" customHeight="1">
      <c r="A765" s="171">
        <v>34285</v>
      </c>
      <c r="B765" s="172" t="s">
        <v>506</v>
      </c>
      <c r="C765" s="209">
        <v>747</v>
      </c>
      <c r="D765" s="74"/>
      <c r="E765" s="4"/>
      <c r="F765" s="5">
        <f t="shared" si="15"/>
        <v>0</v>
      </c>
      <c r="G765" s="189"/>
      <c r="H765" s="58">
        <f>F765-'[1]PRRAS'!$E761</f>
        <v>0</v>
      </c>
    </row>
    <row r="766" spans="1:8" s="15" customFormat="1" ht="12.75" customHeight="1">
      <c r="A766" s="171">
        <v>34286</v>
      </c>
      <c r="B766" s="206" t="s">
        <v>507</v>
      </c>
      <c r="C766" s="209">
        <v>748</v>
      </c>
      <c r="D766" s="74"/>
      <c r="E766" s="4"/>
      <c r="F766" s="5">
        <f t="shared" si="15"/>
        <v>0</v>
      </c>
      <c r="G766" s="189"/>
      <c r="H766" s="58">
        <f>F766-'[1]PRRAS'!$E762</f>
        <v>0</v>
      </c>
    </row>
    <row r="767" spans="1:8" s="15" customFormat="1" ht="24" customHeight="1">
      <c r="A767" s="171">
        <v>34287</v>
      </c>
      <c r="B767" s="172" t="s">
        <v>508</v>
      </c>
      <c r="C767" s="209">
        <v>749</v>
      </c>
      <c r="D767" s="74"/>
      <c r="E767" s="4"/>
      <c r="F767" s="5">
        <f t="shared" si="15"/>
        <v>0</v>
      </c>
      <c r="G767" s="189"/>
      <c r="H767" s="58">
        <f>F767-'[1]PRRAS'!$E763</f>
        <v>0</v>
      </c>
    </row>
    <row r="768" spans="1:8" s="15" customFormat="1" ht="12.75" customHeight="1">
      <c r="A768" s="171">
        <v>34341</v>
      </c>
      <c r="B768" s="172" t="s">
        <v>509</v>
      </c>
      <c r="C768" s="209">
        <v>750</v>
      </c>
      <c r="D768" s="74"/>
      <c r="E768" s="4"/>
      <c r="F768" s="5">
        <f t="shared" si="15"/>
        <v>0</v>
      </c>
      <c r="G768" s="189"/>
      <c r="H768" s="58">
        <f>F768-'[1]PRRAS'!$E764</f>
        <v>0</v>
      </c>
    </row>
    <row r="769" spans="1:8" s="15" customFormat="1" ht="12.75" customHeight="1">
      <c r="A769" s="171">
        <v>35231</v>
      </c>
      <c r="B769" s="172" t="s">
        <v>111</v>
      </c>
      <c r="C769" s="209">
        <v>751</v>
      </c>
      <c r="D769" s="74"/>
      <c r="E769" s="4"/>
      <c r="F769" s="5">
        <f t="shared" si="15"/>
        <v>0</v>
      </c>
      <c r="G769" s="189"/>
      <c r="H769" s="58">
        <f>F769-'[1]PRRAS'!$E765</f>
        <v>0</v>
      </c>
    </row>
    <row r="770" spans="1:8" s="15" customFormat="1" ht="12.75" customHeight="1">
      <c r="A770" s="171">
        <v>35232</v>
      </c>
      <c r="B770" s="172" t="s">
        <v>112</v>
      </c>
      <c r="C770" s="209">
        <v>752</v>
      </c>
      <c r="D770" s="74"/>
      <c r="E770" s="4"/>
      <c r="F770" s="5">
        <f t="shared" si="15"/>
        <v>0</v>
      </c>
      <c r="G770" s="189"/>
      <c r="H770" s="58">
        <f>F770-'[1]PRRAS'!$E766</f>
        <v>0</v>
      </c>
    </row>
    <row r="771" spans="1:8" s="15" customFormat="1" ht="12.75" customHeight="1">
      <c r="A771" s="171">
        <v>36313</v>
      </c>
      <c r="B771" s="172" t="s">
        <v>510</v>
      </c>
      <c r="C771" s="209">
        <v>753</v>
      </c>
      <c r="D771" s="74"/>
      <c r="E771" s="4"/>
      <c r="F771" s="5">
        <f t="shared" si="15"/>
        <v>0</v>
      </c>
      <c r="G771" s="189"/>
      <c r="H771" s="58">
        <f>F771-'[1]PRRAS'!$E767</f>
        <v>0</v>
      </c>
    </row>
    <row r="772" spans="1:8" s="15" customFormat="1" ht="12.75" customHeight="1">
      <c r="A772" s="171">
        <v>36314</v>
      </c>
      <c r="B772" s="172" t="s">
        <v>511</v>
      </c>
      <c r="C772" s="209">
        <v>754</v>
      </c>
      <c r="D772" s="74"/>
      <c r="E772" s="4"/>
      <c r="F772" s="5">
        <f t="shared" si="15"/>
        <v>0</v>
      </c>
      <c r="G772" s="189"/>
      <c r="H772" s="58">
        <f>F772-'[1]PRRAS'!$E768</f>
        <v>0</v>
      </c>
    </row>
    <row r="773" spans="1:8" s="15" customFormat="1" ht="12.75" customHeight="1">
      <c r="A773" s="171">
        <v>36315</v>
      </c>
      <c r="B773" s="172" t="s">
        <v>512</v>
      </c>
      <c r="C773" s="209">
        <v>755</v>
      </c>
      <c r="D773" s="74"/>
      <c r="E773" s="4"/>
      <c r="F773" s="5">
        <f t="shared" si="15"/>
        <v>0</v>
      </c>
      <c r="G773" s="189"/>
      <c r="H773" s="58">
        <f>F773-'[1]PRRAS'!$E769</f>
        <v>0</v>
      </c>
    </row>
    <row r="774" spans="1:8" s="15" customFormat="1" ht="12.75" customHeight="1">
      <c r="A774" s="171">
        <v>36316</v>
      </c>
      <c r="B774" s="172" t="s">
        <v>513</v>
      </c>
      <c r="C774" s="209">
        <v>756</v>
      </c>
      <c r="D774" s="74"/>
      <c r="E774" s="4"/>
      <c r="F774" s="5">
        <f t="shared" si="15"/>
        <v>0</v>
      </c>
      <c r="G774" s="189"/>
      <c r="H774" s="58">
        <f>F774-'[1]PRRAS'!$E770</f>
        <v>0</v>
      </c>
    </row>
    <row r="775" spans="1:8" s="15" customFormat="1" ht="12.75" customHeight="1" thickBot="1">
      <c r="A775" s="203">
        <v>36317</v>
      </c>
      <c r="B775" s="204" t="s">
        <v>514</v>
      </c>
      <c r="C775" s="223">
        <v>757</v>
      </c>
      <c r="D775" s="77"/>
      <c r="E775" s="69"/>
      <c r="F775" s="79">
        <f t="shared" si="15"/>
        <v>0</v>
      </c>
      <c r="G775" s="192"/>
      <c r="H775" s="120">
        <f>F775-'[1]PRRAS'!$E771</f>
        <v>0</v>
      </c>
    </row>
    <row r="776" spans="1:8" s="15" customFormat="1" ht="13.5" thickTop="1">
      <c r="A776" s="205">
        <v>36318</v>
      </c>
      <c r="B776" s="185" t="s">
        <v>515</v>
      </c>
      <c r="C776" s="253">
        <v>758</v>
      </c>
      <c r="D776" s="188"/>
      <c r="E776" s="177"/>
      <c r="F776" s="198">
        <f t="shared" si="15"/>
        <v>0</v>
      </c>
      <c r="G776" s="220"/>
      <c r="H776" s="179">
        <f>F776-'[1]PRRAS'!$E772</f>
        <v>0</v>
      </c>
    </row>
    <row r="777" spans="1:8" s="15" customFormat="1" ht="24">
      <c r="A777" s="200">
        <v>36319</v>
      </c>
      <c r="B777" s="183" t="s">
        <v>516</v>
      </c>
      <c r="C777" s="233">
        <v>759</v>
      </c>
      <c r="D777" s="101"/>
      <c r="E777" s="102"/>
      <c r="F777" s="97">
        <f t="shared" si="15"/>
        <v>0</v>
      </c>
      <c r="G777" s="219"/>
      <c r="H777" s="62">
        <f>F777-'[1]PRRAS'!$E773</f>
        <v>0</v>
      </c>
    </row>
    <row r="778" spans="1:8" s="15" customFormat="1" ht="12.75" customHeight="1">
      <c r="A778" s="171">
        <v>36323</v>
      </c>
      <c r="B778" s="172" t="s">
        <v>517</v>
      </c>
      <c r="C778" s="209">
        <v>760</v>
      </c>
      <c r="D778" s="74"/>
      <c r="E778" s="4"/>
      <c r="F778" s="5">
        <f t="shared" si="15"/>
        <v>0</v>
      </c>
      <c r="G778" s="189"/>
      <c r="H778" s="58">
        <f>F778-'[1]PRRAS'!$E774</f>
        <v>0</v>
      </c>
    </row>
    <row r="779" spans="1:8" s="15" customFormat="1" ht="12.75" customHeight="1">
      <c r="A779" s="171">
        <v>36324</v>
      </c>
      <c r="B779" s="172" t="s">
        <v>518</v>
      </c>
      <c r="C779" s="209">
        <v>761</v>
      </c>
      <c r="D779" s="74"/>
      <c r="E779" s="4"/>
      <c r="F779" s="5">
        <f t="shared" si="15"/>
        <v>0</v>
      </c>
      <c r="G779" s="189"/>
      <c r="H779" s="58">
        <f>F779-'[1]PRRAS'!$E775</f>
        <v>0</v>
      </c>
    </row>
    <row r="780" spans="1:8" s="15" customFormat="1" ht="12.75" customHeight="1">
      <c r="A780" s="171">
        <v>36325</v>
      </c>
      <c r="B780" s="172" t="s">
        <v>519</v>
      </c>
      <c r="C780" s="209">
        <v>762</v>
      </c>
      <c r="D780" s="74"/>
      <c r="E780" s="4"/>
      <c r="F780" s="5">
        <f t="shared" si="15"/>
        <v>0</v>
      </c>
      <c r="G780" s="189"/>
      <c r="H780" s="58">
        <f>F780-'[1]PRRAS'!$E776</f>
        <v>0</v>
      </c>
    </row>
    <row r="781" spans="1:8" s="15" customFormat="1" ht="12.75" customHeight="1">
      <c r="A781" s="171">
        <v>36326</v>
      </c>
      <c r="B781" s="172" t="s">
        <v>666</v>
      </c>
      <c r="C781" s="209">
        <v>763</v>
      </c>
      <c r="D781" s="74"/>
      <c r="E781" s="4"/>
      <c r="F781" s="5">
        <f t="shared" si="15"/>
        <v>0</v>
      </c>
      <c r="G781" s="191"/>
      <c r="H781" s="58">
        <f>F781-'[1]PRRAS'!$E777</f>
        <v>0</v>
      </c>
    </row>
    <row r="782" spans="1:8" s="15" customFormat="1" ht="12.75" customHeight="1">
      <c r="A782" s="171">
        <v>36327</v>
      </c>
      <c r="B782" s="172" t="s">
        <v>667</v>
      </c>
      <c r="C782" s="209">
        <v>764</v>
      </c>
      <c r="D782" s="74"/>
      <c r="E782" s="4"/>
      <c r="F782" s="5">
        <f t="shared" si="15"/>
        <v>0</v>
      </c>
      <c r="G782" s="189"/>
      <c r="H782" s="58">
        <f>F782-'[1]PRRAS'!$E778</f>
        <v>0</v>
      </c>
    </row>
    <row r="783" spans="1:8" s="15" customFormat="1" ht="12" customHeight="1">
      <c r="A783" s="171">
        <v>36328</v>
      </c>
      <c r="B783" s="172" t="s">
        <v>668</v>
      </c>
      <c r="C783" s="209">
        <v>765</v>
      </c>
      <c r="D783" s="74"/>
      <c r="E783" s="4"/>
      <c r="F783" s="5">
        <f t="shared" si="15"/>
        <v>0</v>
      </c>
      <c r="G783" s="189"/>
      <c r="H783" s="58">
        <f>F783-'[1]PRRAS'!$E779</f>
        <v>0</v>
      </c>
    </row>
    <row r="784" spans="1:8" s="15" customFormat="1" ht="23.25" customHeight="1">
      <c r="A784" s="171">
        <v>36329</v>
      </c>
      <c r="B784" s="172" t="s">
        <v>669</v>
      </c>
      <c r="C784" s="209">
        <v>766</v>
      </c>
      <c r="D784" s="74"/>
      <c r="E784" s="4"/>
      <c r="F784" s="5">
        <f t="shared" si="15"/>
        <v>0</v>
      </c>
      <c r="G784" s="189"/>
      <c r="H784" s="58">
        <f>F784-'[1]PRRAS'!$E780</f>
        <v>0</v>
      </c>
    </row>
    <row r="785" spans="1:8" s="15" customFormat="1" ht="12.75">
      <c r="A785" s="171" t="s">
        <v>864</v>
      </c>
      <c r="B785" s="172" t="s">
        <v>865</v>
      </c>
      <c r="C785" s="209">
        <v>767</v>
      </c>
      <c r="D785" s="74"/>
      <c r="E785" s="4"/>
      <c r="F785" s="5">
        <f t="shared" si="15"/>
        <v>0</v>
      </c>
      <c r="G785" s="189"/>
      <c r="H785" s="58">
        <f>F785-'[1]PRRAS'!$E781</f>
        <v>0</v>
      </c>
    </row>
    <row r="786" spans="1:8" s="15" customFormat="1" ht="12.75">
      <c r="A786" s="171" t="s">
        <v>866</v>
      </c>
      <c r="B786" s="172" t="s">
        <v>867</v>
      </c>
      <c r="C786" s="209">
        <v>768</v>
      </c>
      <c r="D786" s="74"/>
      <c r="E786" s="4"/>
      <c r="F786" s="5">
        <f t="shared" si="15"/>
        <v>0</v>
      </c>
      <c r="G786" s="189"/>
      <c r="H786" s="58">
        <f>F786-'[1]PRRAS'!$E782</f>
        <v>0</v>
      </c>
    </row>
    <row r="787" spans="1:8" s="15" customFormat="1" ht="14.25" customHeight="1">
      <c r="A787" s="171" t="s">
        <v>868</v>
      </c>
      <c r="B787" s="172" t="s">
        <v>869</v>
      </c>
      <c r="C787" s="209">
        <v>769</v>
      </c>
      <c r="D787" s="74"/>
      <c r="E787" s="4"/>
      <c r="F787" s="5">
        <f t="shared" si="15"/>
        <v>0</v>
      </c>
      <c r="G787" s="189"/>
      <c r="H787" s="58">
        <f>F787-'[1]PRRAS'!$E783</f>
        <v>0</v>
      </c>
    </row>
    <row r="788" spans="1:8" s="15" customFormat="1" ht="12.75">
      <c r="A788" s="171" t="s">
        <v>870</v>
      </c>
      <c r="B788" s="172" t="s">
        <v>871</v>
      </c>
      <c r="C788" s="209">
        <v>770</v>
      </c>
      <c r="D788" s="74"/>
      <c r="E788" s="4"/>
      <c r="F788" s="5">
        <f t="shared" si="15"/>
        <v>0</v>
      </c>
      <c r="G788" s="189"/>
      <c r="H788" s="58">
        <f>F788-'[1]PRRAS'!$E784</f>
        <v>0</v>
      </c>
    </row>
    <row r="789" spans="1:8" s="15" customFormat="1" ht="24" customHeight="1">
      <c r="A789" s="171" t="s">
        <v>872</v>
      </c>
      <c r="B789" s="172" t="s">
        <v>873</v>
      </c>
      <c r="C789" s="209">
        <v>771</v>
      </c>
      <c r="D789" s="74"/>
      <c r="E789" s="4"/>
      <c r="F789" s="5">
        <f t="shared" si="15"/>
        <v>0</v>
      </c>
      <c r="G789" s="189"/>
      <c r="H789" s="58">
        <f>F789-'[1]PRRAS'!$E785</f>
        <v>0</v>
      </c>
    </row>
    <row r="790" spans="1:8" s="15" customFormat="1" ht="24" customHeight="1">
      <c r="A790" s="171" t="s">
        <v>874</v>
      </c>
      <c r="B790" s="172" t="s">
        <v>875</v>
      </c>
      <c r="C790" s="209">
        <v>772</v>
      </c>
      <c r="D790" s="74"/>
      <c r="E790" s="4"/>
      <c r="F790" s="5">
        <f t="shared" si="15"/>
        <v>0</v>
      </c>
      <c r="G790" s="189"/>
      <c r="H790" s="58">
        <f>F790-'[1]PRRAS'!$E786</f>
        <v>0</v>
      </c>
    </row>
    <row r="791" spans="1:8" s="15" customFormat="1" ht="12.75" customHeight="1">
      <c r="A791" s="171" t="s">
        <v>876</v>
      </c>
      <c r="B791" s="172" t="s">
        <v>877</v>
      </c>
      <c r="C791" s="209">
        <v>773</v>
      </c>
      <c r="D791" s="74"/>
      <c r="E791" s="4"/>
      <c r="F791" s="5">
        <f t="shared" si="15"/>
        <v>0</v>
      </c>
      <c r="G791" s="189"/>
      <c r="H791" s="58">
        <f>F791-'[1]PRRAS'!$E787</f>
        <v>0</v>
      </c>
    </row>
    <row r="792" spans="1:8" s="15" customFormat="1" ht="12.75" customHeight="1">
      <c r="A792" s="171" t="s">
        <v>878</v>
      </c>
      <c r="B792" s="172" t="s">
        <v>879</v>
      </c>
      <c r="C792" s="209">
        <v>774</v>
      </c>
      <c r="D792" s="74"/>
      <c r="E792" s="4"/>
      <c r="F792" s="5">
        <f t="shared" si="15"/>
        <v>0</v>
      </c>
      <c r="G792" s="189"/>
      <c r="H792" s="58">
        <f>F792-'[1]PRRAS'!$E788</f>
        <v>0</v>
      </c>
    </row>
    <row r="793" spans="1:8" s="15" customFormat="1" ht="12.75" customHeight="1">
      <c r="A793" s="171" t="s">
        <v>880</v>
      </c>
      <c r="B793" s="172" t="s">
        <v>881</v>
      </c>
      <c r="C793" s="209">
        <v>775</v>
      </c>
      <c r="D793" s="74"/>
      <c r="E793" s="4"/>
      <c r="F793" s="5">
        <f t="shared" si="15"/>
        <v>0</v>
      </c>
      <c r="G793" s="189"/>
      <c r="H793" s="58">
        <f>F793-'[1]PRRAS'!$E789</f>
        <v>0</v>
      </c>
    </row>
    <row r="794" spans="1:8" s="15" customFormat="1" ht="12.75">
      <c r="A794" s="171" t="s">
        <v>882</v>
      </c>
      <c r="B794" s="172" t="s">
        <v>883</v>
      </c>
      <c r="C794" s="209">
        <v>776</v>
      </c>
      <c r="D794" s="74"/>
      <c r="E794" s="4"/>
      <c r="F794" s="5">
        <f t="shared" si="15"/>
        <v>0</v>
      </c>
      <c r="G794" s="189"/>
      <c r="H794" s="58">
        <f>F794-'[1]PRRAS'!$E790</f>
        <v>0</v>
      </c>
    </row>
    <row r="795" spans="1:8" s="15" customFormat="1" ht="12.75" customHeight="1">
      <c r="A795" s="171" t="s">
        <v>884</v>
      </c>
      <c r="B795" s="206" t="s">
        <v>885</v>
      </c>
      <c r="C795" s="209">
        <v>777</v>
      </c>
      <c r="D795" s="74"/>
      <c r="E795" s="4"/>
      <c r="F795" s="5">
        <f t="shared" si="15"/>
        <v>0</v>
      </c>
      <c r="G795" s="189"/>
      <c r="H795" s="58">
        <f>F795-'[1]PRRAS'!$E791</f>
        <v>0</v>
      </c>
    </row>
    <row r="796" spans="1:8" s="15" customFormat="1" ht="24.75" customHeight="1">
      <c r="A796" s="171" t="s">
        <v>886</v>
      </c>
      <c r="B796" s="172" t="s">
        <v>887</v>
      </c>
      <c r="C796" s="209">
        <v>778</v>
      </c>
      <c r="D796" s="74"/>
      <c r="E796" s="4"/>
      <c r="F796" s="5">
        <f t="shared" si="15"/>
        <v>0</v>
      </c>
      <c r="G796" s="189"/>
      <c r="H796" s="58">
        <f>F796-'[1]PRRAS'!$E792</f>
        <v>0</v>
      </c>
    </row>
    <row r="797" spans="1:8" s="15" customFormat="1" ht="27" customHeight="1">
      <c r="A797" s="171" t="s">
        <v>888</v>
      </c>
      <c r="B797" s="172" t="s">
        <v>889</v>
      </c>
      <c r="C797" s="209">
        <v>779</v>
      </c>
      <c r="D797" s="74"/>
      <c r="E797" s="4"/>
      <c r="F797" s="5">
        <f t="shared" si="15"/>
        <v>0</v>
      </c>
      <c r="G797" s="189"/>
      <c r="H797" s="58">
        <f>F797-'[1]PRRAS'!$E793</f>
        <v>0</v>
      </c>
    </row>
    <row r="798" spans="1:8" s="15" customFormat="1" ht="12.75" customHeight="1">
      <c r="A798" s="171" t="s">
        <v>890</v>
      </c>
      <c r="B798" s="206" t="s">
        <v>891</v>
      </c>
      <c r="C798" s="209">
        <v>780</v>
      </c>
      <c r="D798" s="74"/>
      <c r="E798" s="4"/>
      <c r="F798" s="5">
        <f t="shared" si="15"/>
        <v>0</v>
      </c>
      <c r="G798" s="189"/>
      <c r="H798" s="58">
        <f>F798-'[1]PRRAS'!$E794</f>
        <v>0</v>
      </c>
    </row>
    <row r="799" spans="1:8" s="15" customFormat="1" ht="22.5" customHeight="1">
      <c r="A799" s="171" t="s">
        <v>892</v>
      </c>
      <c r="B799" s="172" t="s">
        <v>893</v>
      </c>
      <c r="C799" s="209">
        <v>781</v>
      </c>
      <c r="D799" s="74"/>
      <c r="E799" s="4"/>
      <c r="F799" s="5">
        <f t="shared" si="15"/>
        <v>0</v>
      </c>
      <c r="G799" s="189"/>
      <c r="H799" s="58">
        <f>F799-'[1]PRRAS'!$E795</f>
        <v>0</v>
      </c>
    </row>
    <row r="800" spans="1:8" s="15" customFormat="1" ht="24.75" customHeight="1">
      <c r="A800" s="171" t="s">
        <v>576</v>
      </c>
      <c r="B800" s="172" t="s">
        <v>670</v>
      </c>
      <c r="C800" s="209">
        <v>782</v>
      </c>
      <c r="D800" s="74"/>
      <c r="E800" s="4"/>
      <c r="F800" s="5">
        <f t="shared" si="15"/>
        <v>0</v>
      </c>
      <c r="G800" s="189"/>
      <c r="H800" s="58">
        <f>F800-'[1]PRRAS'!$E796</f>
        <v>0</v>
      </c>
    </row>
    <row r="801" spans="1:8" s="15" customFormat="1" ht="12.75" customHeight="1">
      <c r="A801" s="171" t="s">
        <v>577</v>
      </c>
      <c r="B801" s="206" t="s">
        <v>894</v>
      </c>
      <c r="C801" s="209">
        <v>783</v>
      </c>
      <c r="D801" s="74"/>
      <c r="E801" s="4"/>
      <c r="F801" s="5">
        <f t="shared" si="15"/>
        <v>0</v>
      </c>
      <c r="G801" s="189"/>
      <c r="H801" s="58">
        <f>F801-'[1]PRRAS'!$E797</f>
        <v>0</v>
      </c>
    </row>
    <row r="802" spans="1:8" s="15" customFormat="1" ht="12.75" customHeight="1">
      <c r="A802" s="171" t="s">
        <v>578</v>
      </c>
      <c r="B802" s="206" t="s">
        <v>895</v>
      </c>
      <c r="C802" s="209">
        <v>784</v>
      </c>
      <c r="D802" s="74"/>
      <c r="E802" s="4"/>
      <c r="F802" s="5">
        <f t="shared" si="15"/>
        <v>0</v>
      </c>
      <c r="G802" s="189"/>
      <c r="H802" s="58">
        <f>F802-'[1]PRRAS'!$E798</f>
        <v>0</v>
      </c>
    </row>
    <row r="803" spans="1:8" s="15" customFormat="1" ht="12.75" customHeight="1">
      <c r="A803" s="171" t="s">
        <v>579</v>
      </c>
      <c r="B803" s="206" t="s">
        <v>896</v>
      </c>
      <c r="C803" s="209">
        <v>785</v>
      </c>
      <c r="D803" s="74"/>
      <c r="E803" s="4"/>
      <c r="F803" s="5">
        <f t="shared" si="15"/>
        <v>0</v>
      </c>
      <c r="G803" s="189"/>
      <c r="H803" s="58">
        <f>F803-'[1]PRRAS'!$E799</f>
        <v>0</v>
      </c>
    </row>
    <row r="804" spans="1:8" s="15" customFormat="1" ht="12.75" customHeight="1">
      <c r="A804" s="171" t="s">
        <v>580</v>
      </c>
      <c r="B804" s="172" t="s">
        <v>581</v>
      </c>
      <c r="C804" s="209">
        <v>786</v>
      </c>
      <c r="D804" s="74"/>
      <c r="E804" s="4"/>
      <c r="F804" s="5">
        <f t="shared" si="15"/>
        <v>0</v>
      </c>
      <c r="G804" s="189"/>
      <c r="H804" s="58">
        <f>F804-'[1]PRRAS'!$E800</f>
        <v>0</v>
      </c>
    </row>
    <row r="805" spans="1:8" s="15" customFormat="1" ht="12.75" customHeight="1" thickBot="1">
      <c r="A805" s="203" t="s">
        <v>582</v>
      </c>
      <c r="B805" s="204" t="s">
        <v>583</v>
      </c>
      <c r="C805" s="223">
        <v>787</v>
      </c>
      <c r="D805" s="77"/>
      <c r="E805" s="69"/>
      <c r="F805" s="79">
        <f aca="true" t="shared" si="16" ref="F805:F868">SUM(D805:E805)</f>
        <v>0</v>
      </c>
      <c r="G805" s="192"/>
      <c r="H805" s="120">
        <f>F805-'[1]PRRAS'!$E801</f>
        <v>0</v>
      </c>
    </row>
    <row r="806" spans="1:8" s="15" customFormat="1" ht="12.75" customHeight="1" thickTop="1">
      <c r="A806" s="205" t="s">
        <v>584</v>
      </c>
      <c r="B806" s="185" t="s">
        <v>585</v>
      </c>
      <c r="C806" s="253">
        <v>788</v>
      </c>
      <c r="D806" s="188"/>
      <c r="E806" s="177"/>
      <c r="F806" s="198">
        <f t="shared" si="16"/>
        <v>0</v>
      </c>
      <c r="G806" s="220"/>
      <c r="H806" s="179">
        <f>F806-'[1]PRRAS'!$E802</f>
        <v>0</v>
      </c>
    </row>
    <row r="807" spans="1:8" s="15" customFormat="1" ht="12.75" customHeight="1">
      <c r="A807" s="171" t="s">
        <v>586</v>
      </c>
      <c r="B807" s="206" t="s">
        <v>897</v>
      </c>
      <c r="C807" s="209">
        <v>789</v>
      </c>
      <c r="D807" s="74"/>
      <c r="E807" s="4"/>
      <c r="F807" s="5">
        <f t="shared" si="16"/>
        <v>0</v>
      </c>
      <c r="G807" s="189"/>
      <c r="H807" s="58">
        <f>F807-'[1]PRRAS'!$E803</f>
        <v>0</v>
      </c>
    </row>
    <row r="808" spans="1:8" s="15" customFormat="1" ht="12.75" customHeight="1">
      <c r="A808" s="171" t="s">
        <v>587</v>
      </c>
      <c r="B808" s="206" t="s">
        <v>898</v>
      </c>
      <c r="C808" s="209">
        <v>790</v>
      </c>
      <c r="D808" s="74"/>
      <c r="E808" s="4"/>
      <c r="F808" s="5">
        <f t="shared" si="16"/>
        <v>0</v>
      </c>
      <c r="G808" s="189"/>
      <c r="H808" s="58">
        <f>F808-'[1]PRRAS'!$E804</f>
        <v>0</v>
      </c>
    </row>
    <row r="809" spans="1:8" s="15" customFormat="1" ht="12.75" customHeight="1">
      <c r="A809" s="171" t="s">
        <v>588</v>
      </c>
      <c r="B809" s="206" t="s">
        <v>671</v>
      </c>
      <c r="C809" s="209">
        <v>791</v>
      </c>
      <c r="D809" s="74"/>
      <c r="E809" s="4"/>
      <c r="F809" s="5">
        <f t="shared" si="16"/>
        <v>0</v>
      </c>
      <c r="G809" s="189"/>
      <c r="H809" s="58">
        <f>F809-'[1]PRRAS'!$E805</f>
        <v>0</v>
      </c>
    </row>
    <row r="810" spans="1:8" s="15" customFormat="1" ht="12.75" customHeight="1">
      <c r="A810" s="171" t="s">
        <v>589</v>
      </c>
      <c r="B810" s="206" t="s">
        <v>899</v>
      </c>
      <c r="C810" s="209">
        <v>792</v>
      </c>
      <c r="D810" s="74"/>
      <c r="E810" s="4"/>
      <c r="F810" s="5">
        <f t="shared" si="16"/>
        <v>0</v>
      </c>
      <c r="G810" s="191"/>
      <c r="H810" s="58">
        <f>F810-'[1]PRRAS'!$E806</f>
        <v>0</v>
      </c>
    </row>
    <row r="811" spans="1:8" s="15" customFormat="1" ht="12.75" customHeight="1">
      <c r="A811" s="171" t="s">
        <v>590</v>
      </c>
      <c r="B811" s="206" t="s">
        <v>900</v>
      </c>
      <c r="C811" s="209">
        <v>793</v>
      </c>
      <c r="D811" s="74"/>
      <c r="E811" s="4"/>
      <c r="F811" s="5">
        <f t="shared" si="16"/>
        <v>0</v>
      </c>
      <c r="G811" s="189"/>
      <c r="H811" s="58">
        <f>F811-'[1]PRRAS'!$E807</f>
        <v>0</v>
      </c>
    </row>
    <row r="812" spans="1:8" s="15" customFormat="1" ht="12.75" customHeight="1">
      <c r="A812" s="171" t="s">
        <v>591</v>
      </c>
      <c r="B812" s="206" t="s">
        <v>901</v>
      </c>
      <c r="C812" s="209">
        <v>794</v>
      </c>
      <c r="D812" s="74"/>
      <c r="E812" s="4"/>
      <c r="F812" s="5">
        <f t="shared" si="16"/>
        <v>0</v>
      </c>
      <c r="G812" s="189"/>
      <c r="H812" s="58">
        <f>F812-'[1]PRRAS'!$E808</f>
        <v>0</v>
      </c>
    </row>
    <row r="813" spans="1:8" s="15" customFormat="1" ht="12.75" customHeight="1">
      <c r="A813" s="171" t="s">
        <v>592</v>
      </c>
      <c r="B813" s="206" t="s">
        <v>595</v>
      </c>
      <c r="C813" s="209">
        <v>795</v>
      </c>
      <c r="D813" s="74"/>
      <c r="E813" s="4"/>
      <c r="F813" s="5">
        <f t="shared" si="16"/>
        <v>0</v>
      </c>
      <c r="G813" s="189"/>
      <c r="H813" s="58">
        <f>F813-'[1]PRRAS'!$E809</f>
        <v>0</v>
      </c>
    </row>
    <row r="814" spans="1:8" s="15" customFormat="1" ht="12.75" customHeight="1">
      <c r="A814" s="171" t="s">
        <v>593</v>
      </c>
      <c r="B814" s="206" t="s">
        <v>596</v>
      </c>
      <c r="C814" s="209">
        <v>796</v>
      </c>
      <c r="D814" s="74"/>
      <c r="E814" s="4"/>
      <c r="F814" s="5">
        <f t="shared" si="16"/>
        <v>0</v>
      </c>
      <c r="G814" s="189"/>
      <c r="H814" s="58">
        <f>F814-'[1]PRRAS'!$E810</f>
        <v>0</v>
      </c>
    </row>
    <row r="815" spans="1:8" s="15" customFormat="1" ht="12.75" customHeight="1">
      <c r="A815" s="171" t="s">
        <v>594</v>
      </c>
      <c r="B815" s="206" t="s">
        <v>597</v>
      </c>
      <c r="C815" s="209">
        <v>797</v>
      </c>
      <c r="D815" s="74"/>
      <c r="E815" s="4"/>
      <c r="F815" s="5">
        <f t="shared" si="16"/>
        <v>0</v>
      </c>
      <c r="G815" s="189"/>
      <c r="H815" s="58">
        <f>F815-'[1]PRRAS'!$E811</f>
        <v>0</v>
      </c>
    </row>
    <row r="816" spans="1:8" s="15" customFormat="1" ht="12.75" customHeight="1">
      <c r="A816" s="171" t="s">
        <v>598</v>
      </c>
      <c r="B816" s="206" t="s">
        <v>902</v>
      </c>
      <c r="C816" s="209">
        <v>798</v>
      </c>
      <c r="D816" s="74"/>
      <c r="E816" s="4"/>
      <c r="F816" s="5">
        <f t="shared" si="16"/>
        <v>0</v>
      </c>
      <c r="G816" s="189"/>
      <c r="H816" s="58">
        <f>F816-'[1]PRRAS'!$E812</f>
        <v>0</v>
      </c>
    </row>
    <row r="817" spans="1:8" s="15" customFormat="1" ht="12.75" customHeight="1">
      <c r="A817" s="171" t="s">
        <v>599</v>
      </c>
      <c r="B817" s="206" t="s">
        <v>903</v>
      </c>
      <c r="C817" s="209">
        <v>799</v>
      </c>
      <c r="D817" s="74"/>
      <c r="E817" s="4"/>
      <c r="F817" s="5">
        <f t="shared" si="16"/>
        <v>0</v>
      </c>
      <c r="G817" s="189"/>
      <c r="H817" s="58">
        <f>F817-'[1]PRRAS'!$E813</f>
        <v>0</v>
      </c>
    </row>
    <row r="818" spans="1:8" s="15" customFormat="1" ht="12.75" customHeight="1">
      <c r="A818" s="171" t="s">
        <v>600</v>
      </c>
      <c r="B818" s="206" t="s">
        <v>615</v>
      </c>
      <c r="C818" s="209">
        <v>800</v>
      </c>
      <c r="D818" s="74"/>
      <c r="E818" s="4"/>
      <c r="F818" s="5">
        <f t="shared" si="16"/>
        <v>0</v>
      </c>
      <c r="G818" s="189"/>
      <c r="H818" s="58">
        <f>F818-'[1]PRRAS'!$E814</f>
        <v>0</v>
      </c>
    </row>
    <row r="819" spans="1:8" s="15" customFormat="1" ht="12.75" customHeight="1">
      <c r="A819" s="171" t="s">
        <v>601</v>
      </c>
      <c r="B819" s="172" t="s">
        <v>616</v>
      </c>
      <c r="C819" s="209">
        <v>801</v>
      </c>
      <c r="D819" s="74"/>
      <c r="E819" s="4"/>
      <c r="F819" s="5">
        <f t="shared" si="16"/>
        <v>0</v>
      </c>
      <c r="G819" s="189"/>
      <c r="H819" s="58">
        <f>F819-'[1]PRRAS'!$E815</f>
        <v>0</v>
      </c>
    </row>
    <row r="820" spans="1:8" s="15" customFormat="1" ht="12.75" customHeight="1">
      <c r="A820" s="171" t="s">
        <v>602</v>
      </c>
      <c r="B820" s="172" t="s">
        <v>617</v>
      </c>
      <c r="C820" s="209">
        <v>802</v>
      </c>
      <c r="D820" s="74"/>
      <c r="E820" s="4"/>
      <c r="F820" s="5">
        <f t="shared" si="16"/>
        <v>0</v>
      </c>
      <c r="G820" s="189"/>
      <c r="H820" s="58">
        <f>F820-'[1]PRRAS'!$E816</f>
        <v>0</v>
      </c>
    </row>
    <row r="821" spans="1:8" s="15" customFormat="1" ht="12.75" customHeight="1">
      <c r="A821" s="171" t="s">
        <v>603</v>
      </c>
      <c r="B821" s="172" t="s">
        <v>904</v>
      </c>
      <c r="C821" s="209">
        <v>803</v>
      </c>
      <c r="D821" s="74"/>
      <c r="E821" s="4"/>
      <c r="F821" s="5">
        <f t="shared" si="16"/>
        <v>0</v>
      </c>
      <c r="G821" s="189"/>
      <c r="H821" s="58">
        <f>F821-'[1]PRRAS'!$E817</f>
        <v>0</v>
      </c>
    </row>
    <row r="822" spans="1:8" s="15" customFormat="1" ht="12.75" customHeight="1">
      <c r="A822" s="171" t="s">
        <v>604</v>
      </c>
      <c r="B822" s="172" t="s">
        <v>618</v>
      </c>
      <c r="C822" s="209">
        <v>804</v>
      </c>
      <c r="D822" s="74"/>
      <c r="E822" s="4"/>
      <c r="F822" s="5">
        <f t="shared" si="16"/>
        <v>0</v>
      </c>
      <c r="G822" s="189"/>
      <c r="H822" s="58">
        <f>F822-'[1]PRRAS'!$E818</f>
        <v>0</v>
      </c>
    </row>
    <row r="823" spans="1:8" s="15" customFormat="1" ht="12.75" customHeight="1">
      <c r="A823" s="171" t="s">
        <v>605</v>
      </c>
      <c r="B823" s="172" t="s">
        <v>619</v>
      </c>
      <c r="C823" s="209">
        <v>805</v>
      </c>
      <c r="D823" s="74"/>
      <c r="E823" s="4"/>
      <c r="F823" s="5">
        <f t="shared" si="16"/>
        <v>0</v>
      </c>
      <c r="G823" s="189"/>
      <c r="H823" s="58">
        <f>F823-'[1]PRRAS'!$E819</f>
        <v>0</v>
      </c>
    </row>
    <row r="824" spans="1:8" s="15" customFormat="1" ht="12.75" customHeight="1">
      <c r="A824" s="171" t="s">
        <v>606</v>
      </c>
      <c r="B824" s="172" t="s">
        <v>620</v>
      </c>
      <c r="C824" s="209">
        <v>806</v>
      </c>
      <c r="D824" s="74"/>
      <c r="E824" s="4"/>
      <c r="F824" s="5">
        <f t="shared" si="16"/>
        <v>0</v>
      </c>
      <c r="G824" s="189"/>
      <c r="H824" s="58">
        <f>F824-'[1]PRRAS'!$E820</f>
        <v>0</v>
      </c>
    </row>
    <row r="825" spans="1:8" s="15" customFormat="1" ht="12.75" customHeight="1">
      <c r="A825" s="171" t="s">
        <v>607</v>
      </c>
      <c r="B825" s="172" t="s">
        <v>621</v>
      </c>
      <c r="C825" s="209">
        <v>807</v>
      </c>
      <c r="D825" s="74"/>
      <c r="E825" s="4"/>
      <c r="F825" s="5">
        <f t="shared" si="16"/>
        <v>0</v>
      </c>
      <c r="G825" s="189"/>
      <c r="H825" s="58">
        <f>F825-'[1]PRRAS'!$E821</f>
        <v>0</v>
      </c>
    </row>
    <row r="826" spans="1:8" s="15" customFormat="1" ht="12.75" customHeight="1">
      <c r="A826" s="171" t="s">
        <v>608</v>
      </c>
      <c r="B826" s="172" t="s">
        <v>622</v>
      </c>
      <c r="C826" s="209">
        <v>808</v>
      </c>
      <c r="D826" s="74"/>
      <c r="E826" s="4"/>
      <c r="F826" s="5">
        <f t="shared" si="16"/>
        <v>0</v>
      </c>
      <c r="G826" s="189"/>
      <c r="H826" s="58">
        <f>F826-'[1]PRRAS'!$E822</f>
        <v>0</v>
      </c>
    </row>
    <row r="827" spans="1:8" s="15" customFormat="1" ht="12.75" customHeight="1">
      <c r="A827" s="171" t="s">
        <v>609</v>
      </c>
      <c r="B827" s="172" t="s">
        <v>623</v>
      </c>
      <c r="C827" s="209">
        <v>809</v>
      </c>
      <c r="D827" s="74"/>
      <c r="E827" s="4"/>
      <c r="F827" s="5">
        <f t="shared" si="16"/>
        <v>0</v>
      </c>
      <c r="G827" s="189"/>
      <c r="H827" s="58">
        <f>F827-'[1]PRRAS'!$E823</f>
        <v>0</v>
      </c>
    </row>
    <row r="828" spans="1:8" s="15" customFormat="1" ht="12.75" customHeight="1">
      <c r="A828" s="171" t="s">
        <v>610</v>
      </c>
      <c r="B828" s="172" t="s">
        <v>905</v>
      </c>
      <c r="C828" s="209">
        <v>810</v>
      </c>
      <c r="D828" s="74"/>
      <c r="E828" s="4"/>
      <c r="F828" s="5">
        <f t="shared" si="16"/>
        <v>0</v>
      </c>
      <c r="G828" s="189"/>
      <c r="H828" s="58">
        <f>F828-'[1]PRRAS'!$E824</f>
        <v>0</v>
      </c>
    </row>
    <row r="829" spans="1:8" s="15" customFormat="1" ht="12.75" customHeight="1">
      <c r="A829" s="171">
        <v>37215</v>
      </c>
      <c r="B829" s="172" t="s">
        <v>624</v>
      </c>
      <c r="C829" s="209">
        <v>811</v>
      </c>
      <c r="D829" s="74"/>
      <c r="E829" s="4"/>
      <c r="F829" s="5">
        <f t="shared" si="16"/>
        <v>0</v>
      </c>
      <c r="G829" s="189"/>
      <c r="H829" s="58">
        <f>F829-'[1]PRRAS'!$E825</f>
        <v>0</v>
      </c>
    </row>
    <row r="830" spans="1:8" s="15" customFormat="1" ht="12.75" customHeight="1">
      <c r="A830" s="171">
        <v>37216</v>
      </c>
      <c r="B830" s="206" t="s">
        <v>672</v>
      </c>
      <c r="C830" s="209">
        <v>812</v>
      </c>
      <c r="D830" s="74"/>
      <c r="E830" s="4"/>
      <c r="F830" s="5">
        <f t="shared" si="16"/>
        <v>0</v>
      </c>
      <c r="G830" s="189"/>
      <c r="H830" s="58">
        <f>F830-'[1]PRRAS'!$E826</f>
        <v>0</v>
      </c>
    </row>
    <row r="831" spans="1:8" s="15" customFormat="1" ht="12.75" customHeight="1">
      <c r="A831" s="171">
        <v>37217</v>
      </c>
      <c r="B831" s="172" t="s">
        <v>625</v>
      </c>
      <c r="C831" s="209">
        <v>813</v>
      </c>
      <c r="D831" s="74"/>
      <c r="E831" s="4"/>
      <c r="F831" s="5">
        <f t="shared" si="16"/>
        <v>0</v>
      </c>
      <c r="G831" s="189"/>
      <c r="H831" s="58">
        <f>F831-'[1]PRRAS'!$E827</f>
        <v>0</v>
      </c>
    </row>
    <row r="832" spans="1:8" s="15" customFormat="1" ht="12.75" customHeight="1">
      <c r="A832" s="171">
        <v>37218</v>
      </c>
      <c r="B832" s="172" t="s">
        <v>906</v>
      </c>
      <c r="C832" s="209">
        <v>814</v>
      </c>
      <c r="D832" s="74"/>
      <c r="E832" s="4"/>
      <c r="F832" s="5">
        <f t="shared" si="16"/>
        <v>0</v>
      </c>
      <c r="G832" s="189"/>
      <c r="H832" s="58">
        <f>F832-'[1]PRRAS'!$E828</f>
        <v>0</v>
      </c>
    </row>
    <row r="833" spans="1:8" s="15" customFormat="1" ht="12.75" customHeight="1">
      <c r="A833" s="171">
        <v>37219</v>
      </c>
      <c r="B833" s="172" t="s">
        <v>626</v>
      </c>
      <c r="C833" s="209">
        <v>815</v>
      </c>
      <c r="D833" s="74"/>
      <c r="E833" s="4"/>
      <c r="F833" s="5">
        <f t="shared" si="16"/>
        <v>0</v>
      </c>
      <c r="G833" s="189"/>
      <c r="H833" s="58">
        <f>F833-'[1]PRRAS'!$E829</f>
        <v>0</v>
      </c>
    </row>
    <row r="834" spans="1:8" s="15" customFormat="1" ht="12.75" customHeight="1">
      <c r="A834" s="171">
        <v>37221</v>
      </c>
      <c r="B834" s="172" t="s">
        <v>113</v>
      </c>
      <c r="C834" s="209">
        <v>816</v>
      </c>
      <c r="D834" s="74"/>
      <c r="E834" s="4"/>
      <c r="F834" s="5">
        <f t="shared" si="16"/>
        <v>0</v>
      </c>
      <c r="G834" s="189"/>
      <c r="H834" s="58">
        <f>F834-'[1]PRRAS'!$E830</f>
        <v>0</v>
      </c>
    </row>
    <row r="835" spans="1:8" s="15" customFormat="1" ht="12.75" customHeight="1">
      <c r="A835" s="171" t="s">
        <v>611</v>
      </c>
      <c r="B835" s="172" t="s">
        <v>619</v>
      </c>
      <c r="C835" s="209">
        <v>817</v>
      </c>
      <c r="D835" s="74"/>
      <c r="E835" s="4"/>
      <c r="F835" s="5">
        <f t="shared" si="16"/>
        <v>0</v>
      </c>
      <c r="G835" s="189"/>
      <c r="H835" s="58">
        <f>F835-'[1]PRRAS'!$E831</f>
        <v>0</v>
      </c>
    </row>
    <row r="836" spans="1:8" s="15" customFormat="1" ht="12.75" customHeight="1">
      <c r="A836" s="171" t="s">
        <v>612</v>
      </c>
      <c r="B836" s="172" t="s">
        <v>627</v>
      </c>
      <c r="C836" s="209">
        <v>818</v>
      </c>
      <c r="D836" s="74"/>
      <c r="E836" s="4"/>
      <c r="F836" s="5">
        <f t="shared" si="16"/>
        <v>0</v>
      </c>
      <c r="G836" s="189"/>
      <c r="H836" s="58">
        <f>F836-'[1]PRRAS'!$E832</f>
        <v>0</v>
      </c>
    </row>
    <row r="837" spans="1:8" s="15" customFormat="1" ht="12.75" customHeight="1">
      <c r="A837" s="171" t="s">
        <v>613</v>
      </c>
      <c r="B837" s="172" t="s">
        <v>628</v>
      </c>
      <c r="C837" s="209">
        <v>819</v>
      </c>
      <c r="D837" s="74"/>
      <c r="E837" s="4"/>
      <c r="F837" s="5">
        <f t="shared" si="16"/>
        <v>0</v>
      </c>
      <c r="G837" s="189"/>
      <c r="H837" s="58">
        <f>F837-'[1]PRRAS'!$E833</f>
        <v>0</v>
      </c>
    </row>
    <row r="838" spans="1:8" s="15" customFormat="1" ht="12.75">
      <c r="A838" s="171" t="s">
        <v>614</v>
      </c>
      <c r="B838" s="172" t="s">
        <v>629</v>
      </c>
      <c r="C838" s="209">
        <v>820</v>
      </c>
      <c r="D838" s="74"/>
      <c r="E838" s="4">
        <v>89315</v>
      </c>
      <c r="F838" s="5">
        <f t="shared" si="16"/>
        <v>89315</v>
      </c>
      <c r="G838" s="191"/>
      <c r="H838" s="58">
        <f>F838-'[1]PRRAS'!$E834</f>
        <v>0</v>
      </c>
    </row>
    <row r="839" spans="1:8" s="15" customFormat="1" ht="12.75">
      <c r="A839" s="171">
        <v>38117</v>
      </c>
      <c r="B839" s="172" t="s">
        <v>673</v>
      </c>
      <c r="C839" s="209">
        <v>821</v>
      </c>
      <c r="D839" s="74"/>
      <c r="E839" s="4"/>
      <c r="F839" s="5">
        <f t="shared" si="16"/>
        <v>0</v>
      </c>
      <c r="G839" s="189"/>
      <c r="H839" s="58">
        <f>F839-'[1]PRRAS'!$E835</f>
        <v>0</v>
      </c>
    </row>
    <row r="840" spans="1:8" s="15" customFormat="1" ht="12.75" customHeight="1">
      <c r="A840" s="171">
        <v>38612</v>
      </c>
      <c r="B840" s="172" t="s">
        <v>114</v>
      </c>
      <c r="C840" s="209">
        <v>822</v>
      </c>
      <c r="D840" s="74"/>
      <c r="E840" s="4"/>
      <c r="F840" s="5">
        <f t="shared" si="16"/>
        <v>0</v>
      </c>
      <c r="G840" s="189"/>
      <c r="H840" s="58">
        <f>F840-'[1]PRRAS'!$E836</f>
        <v>0</v>
      </c>
    </row>
    <row r="841" spans="1:8" s="15" customFormat="1" ht="12.75">
      <c r="A841" s="171">
        <v>38613</v>
      </c>
      <c r="B841" s="172" t="s">
        <v>674</v>
      </c>
      <c r="C841" s="209">
        <v>823</v>
      </c>
      <c r="D841" s="74"/>
      <c r="E841" s="4"/>
      <c r="F841" s="5">
        <f t="shared" si="16"/>
        <v>0</v>
      </c>
      <c r="G841" s="189"/>
      <c r="H841" s="58">
        <f>F841-'[1]PRRAS'!$E837</f>
        <v>0</v>
      </c>
    </row>
    <row r="842" spans="1:8" s="15" customFormat="1" ht="12.75" customHeight="1" thickBot="1">
      <c r="A842" s="203">
        <v>38614</v>
      </c>
      <c r="B842" s="204" t="s">
        <v>0</v>
      </c>
      <c r="C842" s="223">
        <v>824</v>
      </c>
      <c r="D842" s="77"/>
      <c r="E842" s="69"/>
      <c r="F842" s="79">
        <f t="shared" si="16"/>
        <v>0</v>
      </c>
      <c r="G842" s="192"/>
      <c r="H842" s="120">
        <f>F842-'[1]PRRAS'!$E838</f>
        <v>0</v>
      </c>
    </row>
    <row r="843" spans="1:8" s="15" customFormat="1" ht="13.5" thickTop="1">
      <c r="A843" s="205">
        <v>38615</v>
      </c>
      <c r="B843" s="185" t="s">
        <v>1</v>
      </c>
      <c r="C843" s="253">
        <v>825</v>
      </c>
      <c r="D843" s="188"/>
      <c r="E843" s="177"/>
      <c r="F843" s="198">
        <f t="shared" si="16"/>
        <v>0</v>
      </c>
      <c r="G843" s="220"/>
      <c r="H843" s="179">
        <f>F843-'[1]PRRAS'!$E839</f>
        <v>0</v>
      </c>
    </row>
    <row r="844" spans="1:8" s="15" customFormat="1" ht="12.75" customHeight="1">
      <c r="A844" s="171">
        <v>38622</v>
      </c>
      <c r="B844" s="172" t="s">
        <v>115</v>
      </c>
      <c r="C844" s="209">
        <v>826</v>
      </c>
      <c r="D844" s="74"/>
      <c r="E844" s="4"/>
      <c r="F844" s="5">
        <f t="shared" si="16"/>
        <v>0</v>
      </c>
      <c r="G844" s="189"/>
      <c r="H844" s="58">
        <f>F844-'[1]PRRAS'!$E840</f>
        <v>0</v>
      </c>
    </row>
    <row r="845" spans="1:8" s="15" customFormat="1" ht="12.75" customHeight="1">
      <c r="A845" s="171">
        <v>38623</v>
      </c>
      <c r="B845" s="172" t="s">
        <v>2</v>
      </c>
      <c r="C845" s="209">
        <v>827</v>
      </c>
      <c r="D845" s="74"/>
      <c r="E845" s="4"/>
      <c r="F845" s="5">
        <f t="shared" si="16"/>
        <v>0</v>
      </c>
      <c r="G845" s="189"/>
      <c r="H845" s="58">
        <f>F845-'[1]PRRAS'!$E841</f>
        <v>0</v>
      </c>
    </row>
    <row r="846" spans="1:8" s="15" customFormat="1" ht="12.75" customHeight="1">
      <c r="A846" s="171">
        <v>38624</v>
      </c>
      <c r="B846" s="172" t="s">
        <v>3</v>
      </c>
      <c r="C846" s="209">
        <v>828</v>
      </c>
      <c r="D846" s="74"/>
      <c r="E846" s="4"/>
      <c r="F846" s="5">
        <f t="shared" si="16"/>
        <v>0</v>
      </c>
      <c r="G846" s="191"/>
      <c r="H846" s="58">
        <f>F846-'[1]PRRAS'!$E842</f>
        <v>0</v>
      </c>
    </row>
    <row r="847" spans="1:8" s="15" customFormat="1" ht="12.75" customHeight="1">
      <c r="A847" s="171">
        <v>38625</v>
      </c>
      <c r="B847" s="172" t="s">
        <v>4</v>
      </c>
      <c r="C847" s="209">
        <v>829</v>
      </c>
      <c r="D847" s="74"/>
      <c r="E847" s="4"/>
      <c r="F847" s="5">
        <f t="shared" si="16"/>
        <v>0</v>
      </c>
      <c r="G847" s="189"/>
      <c r="H847" s="58">
        <f>F847-'[1]PRRAS'!$E843</f>
        <v>0</v>
      </c>
    </row>
    <row r="848" spans="1:8" s="15" customFormat="1" ht="12.75" customHeight="1">
      <c r="A848" s="171" t="s">
        <v>747</v>
      </c>
      <c r="B848" s="172" t="s">
        <v>748</v>
      </c>
      <c r="C848" s="209">
        <v>830</v>
      </c>
      <c r="D848" s="74"/>
      <c r="E848" s="4"/>
      <c r="F848" s="5">
        <f t="shared" si="16"/>
        <v>0</v>
      </c>
      <c r="G848" s="189"/>
      <c r="H848" s="58">
        <f>F848-'[1]PRRAS'!$E844</f>
        <v>0</v>
      </c>
    </row>
    <row r="849" spans="1:8" s="15" customFormat="1" ht="10.5" customHeight="1">
      <c r="A849" s="171">
        <v>38631</v>
      </c>
      <c r="B849" s="172" t="s">
        <v>116</v>
      </c>
      <c r="C849" s="209">
        <v>831</v>
      </c>
      <c r="D849" s="74"/>
      <c r="E849" s="4"/>
      <c r="F849" s="5">
        <f t="shared" si="16"/>
        <v>0</v>
      </c>
      <c r="G849" s="189"/>
      <c r="H849" s="58">
        <f>F849-'[1]PRRAS'!$E845</f>
        <v>0</v>
      </c>
    </row>
    <row r="850" spans="1:8" s="15" customFormat="1" ht="12.75" customHeight="1">
      <c r="A850" s="171">
        <v>38632</v>
      </c>
      <c r="B850" s="172" t="s">
        <v>5</v>
      </c>
      <c r="C850" s="209">
        <v>832</v>
      </c>
      <c r="D850" s="74"/>
      <c r="E850" s="4"/>
      <c r="F850" s="5">
        <f t="shared" si="16"/>
        <v>0</v>
      </c>
      <c r="G850" s="189"/>
      <c r="H850" s="58">
        <f>F850-'[1]PRRAS'!$E846</f>
        <v>0</v>
      </c>
    </row>
    <row r="851" spans="1:8" s="15" customFormat="1" ht="12.75" customHeight="1">
      <c r="A851" s="171">
        <v>38641</v>
      </c>
      <c r="B851" s="172" t="s">
        <v>907</v>
      </c>
      <c r="C851" s="209">
        <v>833</v>
      </c>
      <c r="D851" s="74"/>
      <c r="E851" s="4"/>
      <c r="F851" s="5">
        <f t="shared" si="16"/>
        <v>0</v>
      </c>
      <c r="G851" s="189"/>
      <c r="H851" s="58">
        <f>F851-'[1]PRRAS'!$E847</f>
        <v>0</v>
      </c>
    </row>
    <row r="852" spans="1:8" s="15" customFormat="1" ht="12.75" customHeight="1">
      <c r="A852" s="171" t="s">
        <v>749</v>
      </c>
      <c r="B852" s="172" t="s">
        <v>908</v>
      </c>
      <c r="C852" s="209">
        <v>834</v>
      </c>
      <c r="D852" s="74"/>
      <c r="E852" s="4"/>
      <c r="F852" s="5">
        <f t="shared" si="16"/>
        <v>0</v>
      </c>
      <c r="G852" s="189"/>
      <c r="H852" s="58">
        <f>F852-'[1]PRRAS'!$E848</f>
        <v>0</v>
      </c>
    </row>
    <row r="853" spans="1:8" s="15" customFormat="1" ht="24.75" customHeight="1">
      <c r="A853" s="171" t="s">
        <v>909</v>
      </c>
      <c r="B853" s="172" t="s">
        <v>910</v>
      </c>
      <c r="C853" s="209">
        <v>835</v>
      </c>
      <c r="D853" s="74"/>
      <c r="E853" s="4"/>
      <c r="F853" s="5">
        <f t="shared" si="16"/>
        <v>0</v>
      </c>
      <c r="G853" s="189"/>
      <c r="H853" s="58">
        <f>F853-'[1]PRRAS'!$E849</f>
        <v>0</v>
      </c>
    </row>
    <row r="854" spans="1:8" s="15" customFormat="1" ht="24.75" customHeight="1">
      <c r="A854" s="171" t="s">
        <v>911</v>
      </c>
      <c r="B854" s="172" t="s">
        <v>912</v>
      </c>
      <c r="C854" s="209">
        <v>836</v>
      </c>
      <c r="D854" s="74"/>
      <c r="E854" s="4"/>
      <c r="F854" s="5">
        <f t="shared" si="16"/>
        <v>0</v>
      </c>
      <c r="G854" s="189"/>
      <c r="H854" s="58">
        <f>F854-'[1]PRRAS'!$E850</f>
        <v>0</v>
      </c>
    </row>
    <row r="855" spans="1:8" s="15" customFormat="1" ht="12" customHeight="1">
      <c r="A855" s="171" t="s">
        <v>913</v>
      </c>
      <c r="B855" s="172" t="s">
        <v>914</v>
      </c>
      <c r="C855" s="209">
        <v>837</v>
      </c>
      <c r="D855" s="74"/>
      <c r="E855" s="4"/>
      <c r="F855" s="5">
        <f t="shared" si="16"/>
        <v>0</v>
      </c>
      <c r="G855" s="189"/>
      <c r="H855" s="58">
        <f>F855-'[1]PRRAS'!$E851</f>
        <v>0</v>
      </c>
    </row>
    <row r="856" spans="1:8" s="15" customFormat="1" ht="24.75" customHeight="1">
      <c r="A856" s="171">
        <v>81212</v>
      </c>
      <c r="B856" s="172" t="s">
        <v>915</v>
      </c>
      <c r="C856" s="209">
        <v>838</v>
      </c>
      <c r="D856" s="74"/>
      <c r="E856" s="4"/>
      <c r="F856" s="5">
        <f t="shared" si="16"/>
        <v>0</v>
      </c>
      <c r="G856" s="189"/>
      <c r="H856" s="58">
        <f>F856-'[1]PRRAS'!$E852</f>
        <v>0</v>
      </c>
    </row>
    <row r="857" spans="1:8" s="15" customFormat="1" ht="12.75" customHeight="1">
      <c r="A857" s="171">
        <v>81322</v>
      </c>
      <c r="B857" s="172" t="s">
        <v>916</v>
      </c>
      <c r="C857" s="209">
        <v>839</v>
      </c>
      <c r="D857" s="74"/>
      <c r="E857" s="4"/>
      <c r="F857" s="5">
        <f t="shared" si="16"/>
        <v>0</v>
      </c>
      <c r="G857" s="189"/>
      <c r="H857" s="58">
        <f>F857-'[1]PRRAS'!$E853</f>
        <v>0</v>
      </c>
    </row>
    <row r="858" spans="1:8" s="15" customFormat="1" ht="12.75" customHeight="1">
      <c r="A858" s="171">
        <v>81332</v>
      </c>
      <c r="B858" s="172" t="s">
        <v>917</v>
      </c>
      <c r="C858" s="209">
        <v>840</v>
      </c>
      <c r="D858" s="74"/>
      <c r="E858" s="4"/>
      <c r="F858" s="5">
        <f t="shared" si="16"/>
        <v>0</v>
      </c>
      <c r="G858" s="189"/>
      <c r="H858" s="58">
        <f>F858-'[1]PRRAS'!$E854</f>
        <v>0</v>
      </c>
    </row>
    <row r="859" spans="1:8" s="15" customFormat="1" ht="12.75" customHeight="1">
      <c r="A859" s="171">
        <v>81342</v>
      </c>
      <c r="B859" s="206" t="s">
        <v>918</v>
      </c>
      <c r="C859" s="209">
        <v>841</v>
      </c>
      <c r="D859" s="74"/>
      <c r="E859" s="4"/>
      <c r="F859" s="5">
        <f t="shared" si="16"/>
        <v>0</v>
      </c>
      <c r="G859" s="189"/>
      <c r="H859" s="58">
        <f>F859-'[1]PRRAS'!$E855</f>
        <v>0</v>
      </c>
    </row>
    <row r="860" spans="1:8" s="15" customFormat="1" ht="12.75" customHeight="1">
      <c r="A860" s="171">
        <v>81411</v>
      </c>
      <c r="B860" s="172" t="s">
        <v>919</v>
      </c>
      <c r="C860" s="209">
        <v>842</v>
      </c>
      <c r="D860" s="74"/>
      <c r="E860" s="4"/>
      <c r="F860" s="5">
        <f t="shared" si="16"/>
        <v>0</v>
      </c>
      <c r="G860" s="189"/>
      <c r="H860" s="58">
        <f>F860-'[1]PRRAS'!$E856</f>
        <v>0</v>
      </c>
    </row>
    <row r="861" spans="1:8" s="15" customFormat="1" ht="12.75" customHeight="1">
      <c r="A861" s="171">
        <v>81412</v>
      </c>
      <c r="B861" s="172" t="s">
        <v>920</v>
      </c>
      <c r="C861" s="209">
        <v>843</v>
      </c>
      <c r="D861" s="74"/>
      <c r="E861" s="4"/>
      <c r="F861" s="5">
        <f t="shared" si="16"/>
        <v>0</v>
      </c>
      <c r="G861" s="189"/>
      <c r="H861" s="58">
        <f>F861-'[1]PRRAS'!$E857</f>
        <v>0</v>
      </c>
    </row>
    <row r="862" spans="1:8" s="15" customFormat="1" ht="12.75" customHeight="1">
      <c r="A862" s="171">
        <v>81532</v>
      </c>
      <c r="B862" s="206" t="s">
        <v>921</v>
      </c>
      <c r="C862" s="209">
        <v>844</v>
      </c>
      <c r="D862" s="74"/>
      <c r="E862" s="4"/>
      <c r="F862" s="5">
        <f t="shared" si="16"/>
        <v>0</v>
      </c>
      <c r="G862" s="189"/>
      <c r="H862" s="58">
        <f>F862-'[1]PRRAS'!$E858</f>
        <v>0</v>
      </c>
    </row>
    <row r="863" spans="1:8" s="15" customFormat="1" ht="12.75" customHeight="1">
      <c r="A863" s="171">
        <v>81542</v>
      </c>
      <c r="B863" s="206" t="s">
        <v>922</v>
      </c>
      <c r="C863" s="209">
        <v>845</v>
      </c>
      <c r="D863" s="74"/>
      <c r="E863" s="4"/>
      <c r="F863" s="5">
        <f t="shared" si="16"/>
        <v>0</v>
      </c>
      <c r="G863" s="189"/>
      <c r="H863" s="58">
        <f>F863-'[1]PRRAS'!$E859</f>
        <v>0</v>
      </c>
    </row>
    <row r="864" spans="1:8" s="15" customFormat="1" ht="12.75" customHeight="1">
      <c r="A864" s="171">
        <v>81552</v>
      </c>
      <c r="B864" s="206" t="s">
        <v>6</v>
      </c>
      <c r="C864" s="209">
        <v>846</v>
      </c>
      <c r="D864" s="74"/>
      <c r="E864" s="4"/>
      <c r="F864" s="5">
        <f t="shared" si="16"/>
        <v>0</v>
      </c>
      <c r="G864" s="189"/>
      <c r="H864" s="58">
        <f>F864-'[1]PRRAS'!$E860</f>
        <v>0</v>
      </c>
    </row>
    <row r="865" spans="1:8" s="15" customFormat="1" ht="12.75" customHeight="1">
      <c r="A865" s="171">
        <v>81631</v>
      </c>
      <c r="B865" s="206" t="s">
        <v>7</v>
      </c>
      <c r="C865" s="209">
        <v>847</v>
      </c>
      <c r="D865" s="74"/>
      <c r="E865" s="4"/>
      <c r="F865" s="5">
        <f t="shared" si="16"/>
        <v>0</v>
      </c>
      <c r="G865" s="189"/>
      <c r="H865" s="58">
        <f>F865-'[1]PRRAS'!$E861</f>
        <v>0</v>
      </c>
    </row>
    <row r="866" spans="1:8" s="15" customFormat="1" ht="12.75" customHeight="1">
      <c r="A866" s="171">
        <v>81632</v>
      </c>
      <c r="B866" s="206" t="s">
        <v>8</v>
      </c>
      <c r="C866" s="209">
        <v>848</v>
      </c>
      <c r="D866" s="74"/>
      <c r="E866" s="4"/>
      <c r="F866" s="5">
        <f t="shared" si="16"/>
        <v>0</v>
      </c>
      <c r="G866" s="189"/>
      <c r="H866" s="58">
        <f>F866-'[1]PRRAS'!$E862</f>
        <v>0</v>
      </c>
    </row>
    <row r="867" spans="1:8" s="15" customFormat="1" ht="12.75" customHeight="1">
      <c r="A867" s="171">
        <v>81641</v>
      </c>
      <c r="B867" s="172" t="s">
        <v>9</v>
      </c>
      <c r="C867" s="209">
        <v>849</v>
      </c>
      <c r="D867" s="74"/>
      <c r="E867" s="4"/>
      <c r="F867" s="5">
        <f t="shared" si="16"/>
        <v>0</v>
      </c>
      <c r="G867" s="189"/>
      <c r="H867" s="58">
        <f>F867-'[1]PRRAS'!$E863</f>
        <v>0</v>
      </c>
    </row>
    <row r="868" spans="1:8" s="15" customFormat="1" ht="12.75" customHeight="1">
      <c r="A868" s="171">
        <v>81642</v>
      </c>
      <c r="B868" s="172" t="s">
        <v>10</v>
      </c>
      <c r="C868" s="209">
        <v>850</v>
      </c>
      <c r="D868" s="74"/>
      <c r="E868" s="4"/>
      <c r="F868" s="5">
        <f t="shared" si="16"/>
        <v>0</v>
      </c>
      <c r="G868" s="189"/>
      <c r="H868" s="58">
        <f>F868-'[1]PRRAS'!$E864</f>
        <v>0</v>
      </c>
    </row>
    <row r="869" spans="1:8" s="15" customFormat="1" ht="12.75" customHeight="1">
      <c r="A869" s="171">
        <v>81711</v>
      </c>
      <c r="B869" s="172" t="s">
        <v>923</v>
      </c>
      <c r="C869" s="209">
        <v>851</v>
      </c>
      <c r="D869" s="74"/>
      <c r="E869" s="4"/>
      <c r="F869" s="5">
        <f aca="true" t="shared" si="17" ref="F869:F932">SUM(D869:E869)</f>
        <v>0</v>
      </c>
      <c r="G869" s="189"/>
      <c r="H869" s="58">
        <f>F869-'[1]PRRAS'!$E865</f>
        <v>0</v>
      </c>
    </row>
    <row r="870" spans="1:8" s="15" customFormat="1" ht="12.75" customHeight="1">
      <c r="A870" s="171">
        <v>81712</v>
      </c>
      <c r="B870" s="172" t="s">
        <v>11</v>
      </c>
      <c r="C870" s="209">
        <v>852</v>
      </c>
      <c r="D870" s="74"/>
      <c r="E870" s="4"/>
      <c r="F870" s="5">
        <f t="shared" si="17"/>
        <v>0</v>
      </c>
      <c r="G870" s="189"/>
      <c r="H870" s="58">
        <f>F870-'[1]PRRAS'!$E866</f>
        <v>0</v>
      </c>
    </row>
    <row r="871" spans="1:8" s="15" customFormat="1" ht="12.75" customHeight="1">
      <c r="A871" s="171">
        <v>81721</v>
      </c>
      <c r="B871" s="172" t="s">
        <v>12</v>
      </c>
      <c r="C871" s="209">
        <v>853</v>
      </c>
      <c r="D871" s="74"/>
      <c r="E871" s="4"/>
      <c r="F871" s="5">
        <f t="shared" si="17"/>
        <v>0</v>
      </c>
      <c r="G871" s="189"/>
      <c r="H871" s="58">
        <f>F871-'[1]PRRAS'!$E867</f>
        <v>0</v>
      </c>
    </row>
    <row r="872" spans="1:8" s="15" customFormat="1" ht="12.75" customHeight="1">
      <c r="A872" s="171">
        <v>81722</v>
      </c>
      <c r="B872" s="172" t="s">
        <v>13</v>
      </c>
      <c r="C872" s="209">
        <v>854</v>
      </c>
      <c r="D872" s="74"/>
      <c r="E872" s="4"/>
      <c r="F872" s="5">
        <f t="shared" si="17"/>
        <v>0</v>
      </c>
      <c r="G872" s="189"/>
      <c r="H872" s="58">
        <f>F872-'[1]PRRAS'!$E868</f>
        <v>0</v>
      </c>
    </row>
    <row r="873" spans="1:8" s="15" customFormat="1" ht="12.75" customHeight="1">
      <c r="A873" s="171">
        <v>81731</v>
      </c>
      <c r="B873" s="172" t="s">
        <v>14</v>
      </c>
      <c r="C873" s="209">
        <v>855</v>
      </c>
      <c r="D873" s="74"/>
      <c r="E873" s="4"/>
      <c r="F873" s="5">
        <f t="shared" si="17"/>
        <v>0</v>
      </c>
      <c r="G873" s="189"/>
      <c r="H873" s="58">
        <f>F873-'[1]PRRAS'!$E869</f>
        <v>0</v>
      </c>
    </row>
    <row r="874" spans="1:8" s="15" customFormat="1" ht="12.75" customHeight="1">
      <c r="A874" s="171">
        <v>81732</v>
      </c>
      <c r="B874" s="172" t="s">
        <v>15</v>
      </c>
      <c r="C874" s="209">
        <v>856</v>
      </c>
      <c r="D874" s="74"/>
      <c r="E874" s="4"/>
      <c r="F874" s="5">
        <f t="shared" si="17"/>
        <v>0</v>
      </c>
      <c r="G874" s="189"/>
      <c r="H874" s="58">
        <f>F874-'[1]PRRAS'!$E870</f>
        <v>0</v>
      </c>
    </row>
    <row r="875" spans="1:8" s="15" customFormat="1" ht="14.25" customHeight="1">
      <c r="A875" s="171">
        <v>81741</v>
      </c>
      <c r="B875" s="172" t="s">
        <v>16</v>
      </c>
      <c r="C875" s="209">
        <v>857</v>
      </c>
      <c r="D875" s="74"/>
      <c r="E875" s="4"/>
      <c r="F875" s="5">
        <f t="shared" si="17"/>
        <v>0</v>
      </c>
      <c r="G875" s="191"/>
      <c r="H875" s="58">
        <f>F875-'[1]PRRAS'!$E871</f>
        <v>0</v>
      </c>
    </row>
    <row r="876" spans="1:8" s="15" customFormat="1" ht="12.75" customHeight="1" thickBot="1">
      <c r="A876" s="203">
        <v>81742</v>
      </c>
      <c r="B876" s="204" t="s">
        <v>17</v>
      </c>
      <c r="C876" s="223">
        <v>858</v>
      </c>
      <c r="D876" s="77"/>
      <c r="E876" s="69"/>
      <c r="F876" s="79">
        <f t="shared" si="17"/>
        <v>0</v>
      </c>
      <c r="G876" s="140"/>
      <c r="H876" s="120">
        <f>F876-'[1]PRRAS'!$E872</f>
        <v>0</v>
      </c>
    </row>
    <row r="877" spans="1:8" s="15" customFormat="1" ht="12.75" customHeight="1" thickTop="1">
      <c r="A877" s="205">
        <v>81751</v>
      </c>
      <c r="B877" s="185" t="s">
        <v>18</v>
      </c>
      <c r="C877" s="253">
        <v>859</v>
      </c>
      <c r="D877" s="188"/>
      <c r="E877" s="177"/>
      <c r="F877" s="198">
        <f t="shared" si="17"/>
        <v>0</v>
      </c>
      <c r="G877" s="220"/>
      <c r="H877" s="179">
        <f>F877-'[1]PRRAS'!$E873</f>
        <v>0</v>
      </c>
    </row>
    <row r="878" spans="1:8" s="15" customFormat="1" ht="12.75" customHeight="1">
      <c r="A878" s="171">
        <v>81752</v>
      </c>
      <c r="B878" s="172" t="s">
        <v>19</v>
      </c>
      <c r="C878" s="209">
        <v>860</v>
      </c>
      <c r="D878" s="74"/>
      <c r="E878" s="4"/>
      <c r="F878" s="5">
        <f t="shared" si="17"/>
        <v>0</v>
      </c>
      <c r="G878" s="189"/>
      <c r="H878" s="58">
        <f>F878-'[1]PRRAS'!$E874</f>
        <v>0</v>
      </c>
    </row>
    <row r="879" spans="1:8" s="15" customFormat="1" ht="12.75" customHeight="1">
      <c r="A879" s="171">
        <v>81761</v>
      </c>
      <c r="B879" s="206" t="s">
        <v>20</v>
      </c>
      <c r="C879" s="209">
        <v>861</v>
      </c>
      <c r="D879" s="74"/>
      <c r="E879" s="4"/>
      <c r="F879" s="5">
        <f t="shared" si="17"/>
        <v>0</v>
      </c>
      <c r="G879" s="189"/>
      <c r="H879" s="58">
        <f>F879-'[1]PRRAS'!$E875</f>
        <v>0</v>
      </c>
    </row>
    <row r="880" spans="1:8" s="15" customFormat="1" ht="12.75" customHeight="1">
      <c r="A880" s="171">
        <v>81762</v>
      </c>
      <c r="B880" s="206" t="s">
        <v>21</v>
      </c>
      <c r="C880" s="209">
        <v>862</v>
      </c>
      <c r="D880" s="74"/>
      <c r="E880" s="4"/>
      <c r="F880" s="5">
        <f t="shared" si="17"/>
        <v>0</v>
      </c>
      <c r="G880" s="189"/>
      <c r="H880" s="58">
        <f>F880-'[1]PRRAS'!$E876</f>
        <v>0</v>
      </c>
    </row>
    <row r="881" spans="1:8" s="15" customFormat="1" ht="12.75" customHeight="1">
      <c r="A881" s="171">
        <v>81771</v>
      </c>
      <c r="B881" s="172" t="s">
        <v>22</v>
      </c>
      <c r="C881" s="209">
        <v>863</v>
      </c>
      <c r="D881" s="74"/>
      <c r="E881" s="4"/>
      <c r="F881" s="5">
        <f t="shared" si="17"/>
        <v>0</v>
      </c>
      <c r="G881" s="189"/>
      <c r="H881" s="58">
        <f>F881-'[1]PRRAS'!$E877</f>
        <v>0</v>
      </c>
    </row>
    <row r="882" spans="1:8" s="15" customFormat="1" ht="12.75" customHeight="1">
      <c r="A882" s="171">
        <v>81772</v>
      </c>
      <c r="B882" s="172" t="s">
        <v>23</v>
      </c>
      <c r="C882" s="209">
        <v>864</v>
      </c>
      <c r="D882" s="74"/>
      <c r="E882" s="4"/>
      <c r="F882" s="5">
        <f t="shared" si="17"/>
        <v>0</v>
      </c>
      <c r="G882" s="189"/>
      <c r="H882" s="58">
        <f>F882-'[1]PRRAS'!$E878</f>
        <v>0</v>
      </c>
    </row>
    <row r="883" spans="1:8" s="15" customFormat="1" ht="12.75" customHeight="1">
      <c r="A883" s="171">
        <v>82412</v>
      </c>
      <c r="B883" s="172" t="s">
        <v>24</v>
      </c>
      <c r="C883" s="209">
        <v>865</v>
      </c>
      <c r="D883" s="74"/>
      <c r="E883" s="4"/>
      <c r="F883" s="5">
        <f t="shared" si="17"/>
        <v>0</v>
      </c>
      <c r="G883" s="189"/>
      <c r="H883" s="58">
        <f>F883-'[1]PRRAS'!$E879</f>
        <v>0</v>
      </c>
    </row>
    <row r="884" spans="1:8" s="15" customFormat="1" ht="12.75" customHeight="1">
      <c r="A884" s="171">
        <v>84132</v>
      </c>
      <c r="B884" s="206" t="s">
        <v>25</v>
      </c>
      <c r="C884" s="209">
        <v>866</v>
      </c>
      <c r="D884" s="74"/>
      <c r="E884" s="4"/>
      <c r="F884" s="5">
        <f t="shared" si="17"/>
        <v>0</v>
      </c>
      <c r="G884" s="189"/>
      <c r="H884" s="58">
        <f>F884-'[1]PRRAS'!$E880</f>
        <v>0</v>
      </c>
    </row>
    <row r="885" spans="1:8" s="15" customFormat="1" ht="12.75" customHeight="1">
      <c r="A885" s="171">
        <v>84142</v>
      </c>
      <c r="B885" s="206" t="s">
        <v>26</v>
      </c>
      <c r="C885" s="209">
        <v>867</v>
      </c>
      <c r="D885" s="74"/>
      <c r="E885" s="4"/>
      <c r="F885" s="5">
        <f t="shared" si="17"/>
        <v>0</v>
      </c>
      <c r="G885" s="189"/>
      <c r="H885" s="58">
        <f>F885-'[1]PRRAS'!$E881</f>
        <v>0</v>
      </c>
    </row>
    <row r="886" spans="1:8" s="15" customFormat="1" ht="12.75" customHeight="1">
      <c r="A886" s="171">
        <v>84152</v>
      </c>
      <c r="B886" s="206" t="s">
        <v>27</v>
      </c>
      <c r="C886" s="209">
        <v>868</v>
      </c>
      <c r="D886" s="74"/>
      <c r="E886" s="4"/>
      <c r="F886" s="5">
        <f t="shared" si="17"/>
        <v>0</v>
      </c>
      <c r="G886" s="189"/>
      <c r="H886" s="58">
        <f>F886-'[1]PRRAS'!$E882</f>
        <v>0</v>
      </c>
    </row>
    <row r="887" spans="1:8" s="15" customFormat="1" ht="12.75" customHeight="1">
      <c r="A887" s="171">
        <v>84162</v>
      </c>
      <c r="B887" s="206" t="s">
        <v>28</v>
      </c>
      <c r="C887" s="209">
        <v>869</v>
      </c>
      <c r="D887" s="74"/>
      <c r="E887" s="4"/>
      <c r="F887" s="5">
        <f t="shared" si="17"/>
        <v>0</v>
      </c>
      <c r="G887" s="189"/>
      <c r="H887" s="58">
        <f>F887-'[1]PRRAS'!$E883</f>
        <v>0</v>
      </c>
    </row>
    <row r="888" spans="1:8" s="15" customFormat="1" ht="12.75" customHeight="1">
      <c r="A888" s="171">
        <v>84221</v>
      </c>
      <c r="B888" s="206" t="s">
        <v>29</v>
      </c>
      <c r="C888" s="209">
        <v>870</v>
      </c>
      <c r="D888" s="74"/>
      <c r="E888" s="4"/>
      <c r="F888" s="5">
        <f t="shared" si="17"/>
        <v>0</v>
      </c>
      <c r="G888" s="189"/>
      <c r="H888" s="58">
        <f>F888-'[1]PRRAS'!$E884</f>
        <v>0</v>
      </c>
    </row>
    <row r="889" spans="1:8" s="15" customFormat="1" ht="12.75" customHeight="1">
      <c r="A889" s="171">
        <v>84222</v>
      </c>
      <c r="B889" s="206" t="s">
        <v>30</v>
      </c>
      <c r="C889" s="209">
        <v>871</v>
      </c>
      <c r="D889" s="74"/>
      <c r="E889" s="4"/>
      <c r="F889" s="5">
        <f t="shared" si="17"/>
        <v>0</v>
      </c>
      <c r="G889" s="189"/>
      <c r="H889" s="58">
        <f>F889-'[1]PRRAS'!$E885</f>
        <v>0</v>
      </c>
    </row>
    <row r="890" spans="1:8" s="15" customFormat="1" ht="12.75" customHeight="1">
      <c r="A890" s="171" t="s">
        <v>630</v>
      </c>
      <c r="B890" s="206" t="s">
        <v>631</v>
      </c>
      <c r="C890" s="209">
        <v>872</v>
      </c>
      <c r="D890" s="74"/>
      <c r="E890" s="4"/>
      <c r="F890" s="5">
        <f t="shared" si="17"/>
        <v>0</v>
      </c>
      <c r="G890" s="189"/>
      <c r="H890" s="58">
        <f>F890-'[1]PRRAS'!$E886</f>
        <v>0</v>
      </c>
    </row>
    <row r="891" spans="1:8" s="15" customFormat="1" ht="12.75" customHeight="1">
      <c r="A891" s="171">
        <v>84232</v>
      </c>
      <c r="B891" s="206" t="s">
        <v>31</v>
      </c>
      <c r="C891" s="209">
        <v>873</v>
      </c>
      <c r="D891" s="74"/>
      <c r="E891" s="4"/>
      <c r="F891" s="5">
        <f t="shared" si="17"/>
        <v>0</v>
      </c>
      <c r="G891" s="189"/>
      <c r="H891" s="58">
        <f>F891-'[1]PRRAS'!$E887</f>
        <v>0</v>
      </c>
    </row>
    <row r="892" spans="1:8" s="15" customFormat="1" ht="12.75" customHeight="1">
      <c r="A892" s="171">
        <v>84242</v>
      </c>
      <c r="B892" s="206" t="s">
        <v>32</v>
      </c>
      <c r="C892" s="209">
        <v>874</v>
      </c>
      <c r="D892" s="74"/>
      <c r="E892" s="4"/>
      <c r="F892" s="5">
        <f t="shared" si="17"/>
        <v>0</v>
      </c>
      <c r="G892" s="189"/>
      <c r="H892" s="58">
        <f>F892-'[1]PRRAS'!$E888</f>
        <v>0</v>
      </c>
    </row>
    <row r="893" spans="1:8" s="15" customFormat="1" ht="12.75" customHeight="1">
      <c r="A893" s="171" t="s">
        <v>632</v>
      </c>
      <c r="B893" s="206" t="s">
        <v>633</v>
      </c>
      <c r="C893" s="209">
        <v>875</v>
      </c>
      <c r="D893" s="74"/>
      <c r="E893" s="4"/>
      <c r="F893" s="5">
        <f t="shared" si="17"/>
        <v>0</v>
      </c>
      <c r="G893" s="189"/>
      <c r="H893" s="58">
        <f>F893-'[1]PRRAS'!$E889</f>
        <v>0</v>
      </c>
    </row>
    <row r="894" spans="1:8" s="15" customFormat="1" ht="12.75" customHeight="1">
      <c r="A894" s="171">
        <v>84312</v>
      </c>
      <c r="B894" s="206" t="s">
        <v>33</v>
      </c>
      <c r="C894" s="209">
        <v>876</v>
      </c>
      <c r="D894" s="74"/>
      <c r="E894" s="4"/>
      <c r="F894" s="5">
        <f t="shared" si="17"/>
        <v>0</v>
      </c>
      <c r="G894" s="189"/>
      <c r="H894" s="58">
        <f>F894-'[1]PRRAS'!$E890</f>
        <v>0</v>
      </c>
    </row>
    <row r="895" spans="1:8" s="15" customFormat="1" ht="12.75" customHeight="1">
      <c r="A895" s="171">
        <v>84431</v>
      </c>
      <c r="B895" s="206" t="s">
        <v>34</v>
      </c>
      <c r="C895" s="209">
        <v>877</v>
      </c>
      <c r="D895" s="74"/>
      <c r="E895" s="4"/>
      <c r="F895" s="5">
        <f t="shared" si="17"/>
        <v>0</v>
      </c>
      <c r="G895" s="189"/>
      <c r="H895" s="58">
        <f>F895-'[1]PRRAS'!$E891</f>
        <v>0</v>
      </c>
    </row>
    <row r="896" spans="1:8" s="15" customFormat="1" ht="12.75" customHeight="1">
      <c r="A896" s="171">
        <v>84432</v>
      </c>
      <c r="B896" s="206" t="s">
        <v>35</v>
      </c>
      <c r="C896" s="209">
        <v>878</v>
      </c>
      <c r="D896" s="74"/>
      <c r="E896" s="4"/>
      <c r="F896" s="5">
        <f t="shared" si="17"/>
        <v>0</v>
      </c>
      <c r="G896" s="189"/>
      <c r="H896" s="58">
        <f>F896-'[1]PRRAS'!$E892</f>
        <v>0</v>
      </c>
    </row>
    <row r="897" spans="1:8" s="15" customFormat="1" ht="12.75" customHeight="1">
      <c r="A897" s="171" t="s">
        <v>634</v>
      </c>
      <c r="B897" s="206" t="s">
        <v>635</v>
      </c>
      <c r="C897" s="209">
        <v>879</v>
      </c>
      <c r="D897" s="74"/>
      <c r="E897" s="4"/>
      <c r="F897" s="5">
        <f t="shared" si="17"/>
        <v>0</v>
      </c>
      <c r="G897" s="189"/>
      <c r="H897" s="58">
        <f>F897-'[1]PRRAS'!$E893</f>
        <v>0</v>
      </c>
    </row>
    <row r="898" spans="1:8" s="15" customFormat="1" ht="12.75" customHeight="1">
      <c r="A898" s="171">
        <v>84442</v>
      </c>
      <c r="B898" s="206" t="s">
        <v>36</v>
      </c>
      <c r="C898" s="209">
        <v>880</v>
      </c>
      <c r="D898" s="74"/>
      <c r="E898" s="4"/>
      <c r="F898" s="5">
        <f t="shared" si="17"/>
        <v>0</v>
      </c>
      <c r="G898" s="189"/>
      <c r="H898" s="58">
        <f>F898-'[1]PRRAS'!$E894</f>
        <v>0</v>
      </c>
    </row>
    <row r="899" spans="1:8" s="15" customFormat="1" ht="12.75" customHeight="1">
      <c r="A899" s="171">
        <v>84452</v>
      </c>
      <c r="B899" s="206" t="s">
        <v>37</v>
      </c>
      <c r="C899" s="209">
        <v>881</v>
      </c>
      <c r="D899" s="74"/>
      <c r="E899" s="4"/>
      <c r="F899" s="5">
        <f t="shared" si="17"/>
        <v>0</v>
      </c>
      <c r="G899" s="189"/>
      <c r="H899" s="58">
        <f>F899-'[1]PRRAS'!$E895</f>
        <v>0</v>
      </c>
    </row>
    <row r="900" spans="1:8" s="15" customFormat="1" ht="12.75" customHeight="1">
      <c r="A900" s="171" t="s">
        <v>636</v>
      </c>
      <c r="B900" s="206" t="s">
        <v>637</v>
      </c>
      <c r="C900" s="209">
        <v>882</v>
      </c>
      <c r="D900" s="74"/>
      <c r="E900" s="4"/>
      <c r="F900" s="5">
        <f t="shared" si="17"/>
        <v>0</v>
      </c>
      <c r="G900" s="189"/>
      <c r="H900" s="58">
        <f>F900-'[1]PRRAS'!$E896</f>
        <v>0</v>
      </c>
    </row>
    <row r="901" spans="1:8" s="15" customFormat="1" ht="12.75" customHeight="1">
      <c r="A901" s="171">
        <v>84461</v>
      </c>
      <c r="B901" s="206" t="s">
        <v>38</v>
      </c>
      <c r="C901" s="209">
        <v>883</v>
      </c>
      <c r="D901" s="74"/>
      <c r="E901" s="4"/>
      <c r="F901" s="5">
        <f t="shared" si="17"/>
        <v>0</v>
      </c>
      <c r="G901" s="189"/>
      <c r="H901" s="58">
        <f>F901-'[1]PRRAS'!$E897</f>
        <v>0</v>
      </c>
    </row>
    <row r="902" spans="1:8" s="15" customFormat="1" ht="12.75" customHeight="1">
      <c r="A902" s="171">
        <v>84462</v>
      </c>
      <c r="B902" s="206" t="s">
        <v>39</v>
      </c>
      <c r="C902" s="209">
        <v>884</v>
      </c>
      <c r="D902" s="74"/>
      <c r="E902" s="4"/>
      <c r="F902" s="5">
        <f t="shared" si="17"/>
        <v>0</v>
      </c>
      <c r="G902" s="189"/>
      <c r="H902" s="58">
        <f>F902-'[1]PRRAS'!$E898</f>
        <v>0</v>
      </c>
    </row>
    <row r="903" spans="1:8" s="15" customFormat="1" ht="12.75" customHeight="1">
      <c r="A903" s="171" t="s">
        <v>638</v>
      </c>
      <c r="B903" s="206" t="s">
        <v>924</v>
      </c>
      <c r="C903" s="209">
        <v>885</v>
      </c>
      <c r="D903" s="74"/>
      <c r="E903" s="4"/>
      <c r="F903" s="5">
        <f t="shared" si="17"/>
        <v>0</v>
      </c>
      <c r="G903" s="189"/>
      <c r="H903" s="58">
        <f>F903-'[1]PRRAS'!$E899</f>
        <v>0</v>
      </c>
    </row>
    <row r="904" spans="1:8" s="15" customFormat="1" ht="12.75" customHeight="1">
      <c r="A904" s="171">
        <v>84472</v>
      </c>
      <c r="B904" s="206" t="s">
        <v>40</v>
      </c>
      <c r="C904" s="209">
        <v>886</v>
      </c>
      <c r="D904" s="74"/>
      <c r="E904" s="4"/>
      <c r="F904" s="5">
        <f t="shared" si="17"/>
        <v>0</v>
      </c>
      <c r="G904" s="189"/>
      <c r="H904" s="58">
        <f>F904-'[1]PRRAS'!$E900</f>
        <v>0</v>
      </c>
    </row>
    <row r="905" spans="1:8" s="15" customFormat="1" ht="12.75">
      <c r="A905" s="171">
        <v>84482</v>
      </c>
      <c r="B905" s="206" t="s">
        <v>41</v>
      </c>
      <c r="C905" s="209">
        <v>887</v>
      </c>
      <c r="D905" s="74"/>
      <c r="E905" s="4"/>
      <c r="F905" s="5">
        <f t="shared" si="17"/>
        <v>0</v>
      </c>
      <c r="G905" s="191"/>
      <c r="H905" s="58">
        <f>F905-'[1]PRRAS'!$E901</f>
        <v>0</v>
      </c>
    </row>
    <row r="906" spans="1:8" s="15" customFormat="1" ht="12.75" customHeight="1">
      <c r="A906" s="171" t="s">
        <v>639</v>
      </c>
      <c r="B906" s="206" t="s">
        <v>925</v>
      </c>
      <c r="C906" s="209">
        <v>888</v>
      </c>
      <c r="D906" s="74"/>
      <c r="E906" s="4"/>
      <c r="F906" s="5">
        <f t="shared" si="17"/>
        <v>0</v>
      </c>
      <c r="G906" s="191"/>
      <c r="H906" s="58">
        <f>F906-'[1]PRRAS'!$E902</f>
        <v>0</v>
      </c>
    </row>
    <row r="907" spans="1:8" s="15" customFormat="1" ht="12.75" customHeight="1">
      <c r="A907" s="171">
        <v>84532</v>
      </c>
      <c r="B907" s="206" t="s">
        <v>42</v>
      </c>
      <c r="C907" s="209">
        <v>889</v>
      </c>
      <c r="D907" s="74"/>
      <c r="E907" s="4"/>
      <c r="F907" s="5">
        <f t="shared" si="17"/>
        <v>0</v>
      </c>
      <c r="G907" s="189"/>
      <c r="H907" s="58">
        <f>F907-'[1]PRRAS'!$E903</f>
        <v>0</v>
      </c>
    </row>
    <row r="908" spans="1:8" s="15" customFormat="1" ht="12.75" customHeight="1">
      <c r="A908" s="171">
        <v>84542</v>
      </c>
      <c r="B908" s="206" t="s">
        <v>43</v>
      </c>
      <c r="C908" s="209">
        <v>890</v>
      </c>
      <c r="D908" s="74"/>
      <c r="E908" s="4"/>
      <c r="F908" s="5">
        <f t="shared" si="17"/>
        <v>0</v>
      </c>
      <c r="G908" s="189"/>
      <c r="H908" s="58">
        <f>F908-'[1]PRRAS'!$E904</f>
        <v>0</v>
      </c>
    </row>
    <row r="909" spans="1:8" s="15" customFormat="1" ht="12.75" customHeight="1">
      <c r="A909" s="171">
        <v>84552</v>
      </c>
      <c r="B909" s="206" t="s">
        <v>44</v>
      </c>
      <c r="C909" s="209">
        <v>891</v>
      </c>
      <c r="D909" s="74"/>
      <c r="E909" s="4"/>
      <c r="F909" s="5">
        <f t="shared" si="17"/>
        <v>0</v>
      </c>
      <c r="G909" s="189"/>
      <c r="H909" s="58">
        <f>F909-'[1]PRRAS'!$E905</f>
        <v>0</v>
      </c>
    </row>
    <row r="910" spans="1:8" s="15" customFormat="1" ht="12.75" customHeight="1">
      <c r="A910" s="171">
        <v>84711</v>
      </c>
      <c r="B910" s="206" t="s">
        <v>45</v>
      </c>
      <c r="C910" s="209">
        <v>892</v>
      </c>
      <c r="D910" s="74"/>
      <c r="E910" s="4"/>
      <c r="F910" s="5">
        <f t="shared" si="17"/>
        <v>0</v>
      </c>
      <c r="G910" s="189"/>
      <c r="H910" s="58">
        <f>F910-'[1]PRRAS'!$E906</f>
        <v>0</v>
      </c>
    </row>
    <row r="911" spans="1:8" s="15" customFormat="1" ht="12.75" customHeight="1">
      <c r="A911" s="171">
        <v>84712</v>
      </c>
      <c r="B911" s="206" t="s">
        <v>46</v>
      </c>
      <c r="C911" s="209">
        <v>893</v>
      </c>
      <c r="D911" s="74"/>
      <c r="E911" s="4"/>
      <c r="F911" s="5">
        <f t="shared" si="17"/>
        <v>0</v>
      </c>
      <c r="G911" s="191"/>
      <c r="H911" s="58">
        <f>F911-'[1]PRRAS'!$E907</f>
        <v>0</v>
      </c>
    </row>
    <row r="912" spans="1:8" s="15" customFormat="1" ht="12.75" customHeight="1">
      <c r="A912" s="171">
        <v>84721</v>
      </c>
      <c r="B912" s="206" t="s">
        <v>47</v>
      </c>
      <c r="C912" s="209">
        <v>894</v>
      </c>
      <c r="D912" s="74"/>
      <c r="E912" s="4"/>
      <c r="F912" s="5">
        <f t="shared" si="17"/>
        <v>0</v>
      </c>
      <c r="G912" s="189"/>
      <c r="H912" s="58">
        <f>F912-'[1]PRRAS'!$E908</f>
        <v>0</v>
      </c>
    </row>
    <row r="913" spans="1:8" s="15" customFormat="1" ht="12.75" customHeight="1" thickBot="1">
      <c r="A913" s="203">
        <v>84722</v>
      </c>
      <c r="B913" s="221" t="s">
        <v>48</v>
      </c>
      <c r="C913" s="223">
        <v>895</v>
      </c>
      <c r="D913" s="77"/>
      <c r="E913" s="69"/>
      <c r="F913" s="79">
        <f t="shared" si="17"/>
        <v>0</v>
      </c>
      <c r="G913" s="192"/>
      <c r="H913" s="120">
        <f>F913-'[1]PRRAS'!$E909</f>
        <v>0</v>
      </c>
    </row>
    <row r="914" spans="1:8" s="15" customFormat="1" ht="12.75" customHeight="1" thickTop="1">
      <c r="A914" s="205">
        <v>84731</v>
      </c>
      <c r="B914" s="240" t="s">
        <v>49</v>
      </c>
      <c r="C914" s="253">
        <v>896</v>
      </c>
      <c r="D914" s="188"/>
      <c r="E914" s="177"/>
      <c r="F914" s="198">
        <f t="shared" si="17"/>
        <v>0</v>
      </c>
      <c r="G914" s="220"/>
      <c r="H914" s="179">
        <f>F914-'[1]PRRAS'!$E910</f>
        <v>0</v>
      </c>
    </row>
    <row r="915" spans="1:8" s="15" customFormat="1" ht="12.75" customHeight="1">
      <c r="A915" s="171">
        <v>84732</v>
      </c>
      <c r="B915" s="206" t="s">
        <v>50</v>
      </c>
      <c r="C915" s="209">
        <v>897</v>
      </c>
      <c r="D915" s="74"/>
      <c r="E915" s="4"/>
      <c r="F915" s="5">
        <f t="shared" si="17"/>
        <v>0</v>
      </c>
      <c r="G915" s="189"/>
      <c r="H915" s="58">
        <f>F915-'[1]PRRAS'!$E911</f>
        <v>0</v>
      </c>
    </row>
    <row r="916" spans="1:8" s="15" customFormat="1" ht="12.75" customHeight="1">
      <c r="A916" s="171">
        <v>84741</v>
      </c>
      <c r="B916" s="206" t="s">
        <v>51</v>
      </c>
      <c r="C916" s="209">
        <v>898</v>
      </c>
      <c r="D916" s="74"/>
      <c r="E916" s="4"/>
      <c r="F916" s="5">
        <f t="shared" si="17"/>
        <v>0</v>
      </c>
      <c r="G916" s="189"/>
      <c r="H916" s="58">
        <f>F916-'[1]PRRAS'!$E912</f>
        <v>0</v>
      </c>
    </row>
    <row r="917" spans="1:8" s="15" customFormat="1" ht="12.75" customHeight="1">
      <c r="A917" s="171">
        <v>84742</v>
      </c>
      <c r="B917" s="206" t="s">
        <v>52</v>
      </c>
      <c r="C917" s="209">
        <v>899</v>
      </c>
      <c r="D917" s="74"/>
      <c r="E917" s="4"/>
      <c r="F917" s="5">
        <f t="shared" si="17"/>
        <v>0</v>
      </c>
      <c r="G917" s="189"/>
      <c r="H917" s="58">
        <f>F917-'[1]PRRAS'!$E913</f>
        <v>0</v>
      </c>
    </row>
    <row r="918" spans="1:8" s="15" customFormat="1" ht="12" customHeight="1">
      <c r="A918" s="171">
        <v>84751</v>
      </c>
      <c r="B918" s="206" t="s">
        <v>53</v>
      </c>
      <c r="C918" s="209">
        <v>900</v>
      </c>
      <c r="D918" s="74"/>
      <c r="E918" s="4"/>
      <c r="F918" s="5">
        <f t="shared" si="17"/>
        <v>0</v>
      </c>
      <c r="G918" s="189"/>
      <c r="H918" s="58">
        <f>F918-'[1]PRRAS'!$E914</f>
        <v>0</v>
      </c>
    </row>
    <row r="919" spans="1:8" s="15" customFormat="1" ht="12.75" customHeight="1">
      <c r="A919" s="171">
        <v>84752</v>
      </c>
      <c r="B919" s="206" t="s">
        <v>54</v>
      </c>
      <c r="C919" s="209">
        <v>901</v>
      </c>
      <c r="D919" s="74"/>
      <c r="E919" s="4"/>
      <c r="F919" s="5">
        <f t="shared" si="17"/>
        <v>0</v>
      </c>
      <c r="G919" s="191"/>
      <c r="H919" s="58">
        <f>F919-'[1]PRRAS'!$E915</f>
        <v>0</v>
      </c>
    </row>
    <row r="920" spans="1:8" s="15" customFormat="1" ht="12.75" customHeight="1">
      <c r="A920" s="171">
        <v>84761</v>
      </c>
      <c r="B920" s="206" t="s">
        <v>926</v>
      </c>
      <c r="C920" s="209">
        <v>902</v>
      </c>
      <c r="D920" s="74"/>
      <c r="E920" s="4"/>
      <c r="F920" s="5">
        <f t="shared" si="17"/>
        <v>0</v>
      </c>
      <c r="G920" s="191"/>
      <c r="H920" s="58">
        <f>F920-'[1]PRRAS'!$E916</f>
        <v>0</v>
      </c>
    </row>
    <row r="921" spans="1:8" s="15" customFormat="1" ht="12.75" customHeight="1">
      <c r="A921" s="171">
        <v>84762</v>
      </c>
      <c r="B921" s="206" t="s">
        <v>640</v>
      </c>
      <c r="C921" s="209">
        <v>903</v>
      </c>
      <c r="D921" s="74"/>
      <c r="E921" s="4"/>
      <c r="F921" s="5">
        <f t="shared" si="17"/>
        <v>0</v>
      </c>
      <c r="G921" s="191"/>
      <c r="H921" s="58">
        <f>F921-'[1]PRRAS'!$E917</f>
        <v>0</v>
      </c>
    </row>
    <row r="922" spans="1:8" s="15" customFormat="1" ht="12.75" customHeight="1">
      <c r="A922" s="171" t="s">
        <v>641</v>
      </c>
      <c r="B922" s="206" t="s">
        <v>927</v>
      </c>
      <c r="C922" s="209">
        <v>904</v>
      </c>
      <c r="D922" s="74"/>
      <c r="E922" s="4"/>
      <c r="F922" s="5">
        <f t="shared" si="17"/>
        <v>0</v>
      </c>
      <c r="G922" s="191"/>
      <c r="H922" s="58">
        <f>F922-'[1]PRRAS'!$E918</f>
        <v>0</v>
      </c>
    </row>
    <row r="923" spans="1:8" s="15" customFormat="1" ht="12.75" customHeight="1">
      <c r="A923" s="171" t="s">
        <v>642</v>
      </c>
      <c r="B923" s="206" t="s">
        <v>928</v>
      </c>
      <c r="C923" s="209">
        <v>905</v>
      </c>
      <c r="D923" s="74"/>
      <c r="E923" s="4"/>
      <c r="F923" s="5">
        <f t="shared" si="17"/>
        <v>0</v>
      </c>
      <c r="G923" s="191"/>
      <c r="H923" s="58">
        <f>F923-'[1]PRRAS'!$E919</f>
        <v>0</v>
      </c>
    </row>
    <row r="924" spans="1:8" s="15" customFormat="1" ht="12.75" customHeight="1">
      <c r="A924" s="171">
        <v>85412</v>
      </c>
      <c r="B924" s="206" t="s">
        <v>55</v>
      </c>
      <c r="C924" s="209">
        <v>906</v>
      </c>
      <c r="D924" s="74"/>
      <c r="E924" s="4"/>
      <c r="F924" s="5">
        <f t="shared" si="17"/>
        <v>0</v>
      </c>
      <c r="G924" s="191"/>
      <c r="H924" s="58">
        <f>F924-'[1]PRRAS'!$E920</f>
        <v>0</v>
      </c>
    </row>
    <row r="925" spans="1:8" s="15" customFormat="1" ht="12.75" customHeight="1">
      <c r="A925" s="171">
        <v>51212</v>
      </c>
      <c r="B925" s="206" t="s">
        <v>929</v>
      </c>
      <c r="C925" s="209">
        <v>907</v>
      </c>
      <c r="D925" s="74"/>
      <c r="E925" s="4"/>
      <c r="F925" s="5">
        <f t="shared" si="17"/>
        <v>0</v>
      </c>
      <c r="G925" s="191"/>
      <c r="H925" s="58">
        <f>F925-'[1]PRRAS'!$E921</f>
        <v>0</v>
      </c>
    </row>
    <row r="926" spans="1:8" s="15" customFormat="1" ht="12.75" customHeight="1">
      <c r="A926" s="171">
        <v>51322</v>
      </c>
      <c r="B926" s="206" t="s">
        <v>930</v>
      </c>
      <c r="C926" s="209">
        <v>908</v>
      </c>
      <c r="D926" s="74"/>
      <c r="E926" s="4"/>
      <c r="F926" s="5">
        <f t="shared" si="17"/>
        <v>0</v>
      </c>
      <c r="G926" s="189"/>
      <c r="H926" s="58">
        <f>F926-'[1]PRRAS'!$E922</f>
        <v>0</v>
      </c>
    </row>
    <row r="927" spans="1:8" s="15" customFormat="1" ht="12.75" customHeight="1">
      <c r="A927" s="171">
        <v>51332</v>
      </c>
      <c r="B927" s="206" t="s">
        <v>931</v>
      </c>
      <c r="C927" s="209">
        <v>909</v>
      </c>
      <c r="D927" s="74"/>
      <c r="E927" s="4"/>
      <c r="F927" s="5">
        <f t="shared" si="17"/>
        <v>0</v>
      </c>
      <c r="G927" s="189"/>
      <c r="H927" s="58">
        <f>F927-'[1]PRRAS'!$E923</f>
        <v>0</v>
      </c>
    </row>
    <row r="928" spans="1:8" s="15" customFormat="1" ht="12.75" customHeight="1">
      <c r="A928" s="171">
        <v>51342</v>
      </c>
      <c r="B928" s="206" t="s">
        <v>932</v>
      </c>
      <c r="C928" s="209">
        <v>910</v>
      </c>
      <c r="D928" s="74"/>
      <c r="E928" s="4"/>
      <c r="F928" s="5">
        <f t="shared" si="17"/>
        <v>0</v>
      </c>
      <c r="G928" s="189"/>
      <c r="H928" s="58">
        <f>F928-'[1]PRRAS'!$E924</f>
        <v>0</v>
      </c>
    </row>
    <row r="929" spans="1:8" s="15" customFormat="1" ht="12.75" customHeight="1">
      <c r="A929" s="171">
        <v>51411</v>
      </c>
      <c r="B929" s="206" t="s">
        <v>933</v>
      </c>
      <c r="C929" s="209">
        <v>911</v>
      </c>
      <c r="D929" s="74"/>
      <c r="E929" s="4"/>
      <c r="F929" s="5">
        <f t="shared" si="17"/>
        <v>0</v>
      </c>
      <c r="G929" s="189"/>
      <c r="H929" s="58">
        <f>F929-'[1]PRRAS'!$E925</f>
        <v>0</v>
      </c>
    </row>
    <row r="930" spans="1:8" s="15" customFormat="1" ht="12.75" customHeight="1">
      <c r="A930" s="171">
        <v>51412</v>
      </c>
      <c r="B930" s="206" t="s">
        <v>934</v>
      </c>
      <c r="C930" s="209">
        <v>912</v>
      </c>
      <c r="D930" s="74"/>
      <c r="E930" s="4"/>
      <c r="F930" s="5">
        <f t="shared" si="17"/>
        <v>0</v>
      </c>
      <c r="G930" s="189"/>
      <c r="H930" s="58">
        <f>F930-'[1]PRRAS'!$E926</f>
        <v>0</v>
      </c>
    </row>
    <row r="931" spans="1:8" s="15" customFormat="1" ht="12.75" customHeight="1">
      <c r="A931" s="171">
        <v>51532</v>
      </c>
      <c r="B931" s="206" t="s">
        <v>935</v>
      </c>
      <c r="C931" s="209">
        <v>913</v>
      </c>
      <c r="D931" s="74"/>
      <c r="E931" s="4"/>
      <c r="F931" s="5">
        <f t="shared" si="17"/>
        <v>0</v>
      </c>
      <c r="G931" s="189"/>
      <c r="H931" s="58">
        <f>F931-'[1]PRRAS'!$E927</f>
        <v>0</v>
      </c>
    </row>
    <row r="932" spans="1:8" s="15" customFormat="1" ht="12.75" customHeight="1">
      <c r="A932" s="171">
        <v>51542</v>
      </c>
      <c r="B932" s="206" t="s">
        <v>936</v>
      </c>
      <c r="C932" s="209">
        <v>914</v>
      </c>
      <c r="D932" s="74"/>
      <c r="E932" s="4"/>
      <c r="F932" s="5">
        <f t="shared" si="17"/>
        <v>0</v>
      </c>
      <c r="G932" s="189"/>
      <c r="H932" s="58">
        <f>F932-'[1]PRRAS'!$E928</f>
        <v>0</v>
      </c>
    </row>
    <row r="933" spans="1:8" s="15" customFormat="1" ht="12.75" customHeight="1">
      <c r="A933" s="171">
        <v>51552</v>
      </c>
      <c r="B933" s="206" t="s">
        <v>937</v>
      </c>
      <c r="C933" s="209">
        <v>915</v>
      </c>
      <c r="D933" s="74"/>
      <c r="E933" s="4"/>
      <c r="F933" s="5">
        <f aca="true" t="shared" si="18" ref="F933:F992">SUM(D933:E933)</f>
        <v>0</v>
      </c>
      <c r="G933" s="189"/>
      <c r="H933" s="58">
        <f>F933-'[1]PRRAS'!$E929</f>
        <v>0</v>
      </c>
    </row>
    <row r="934" spans="1:8" s="15" customFormat="1" ht="12.75" customHeight="1">
      <c r="A934" s="171">
        <v>51631</v>
      </c>
      <c r="B934" s="206" t="s">
        <v>938</v>
      </c>
      <c r="C934" s="209">
        <v>916</v>
      </c>
      <c r="D934" s="74"/>
      <c r="E934" s="4"/>
      <c r="F934" s="5">
        <f t="shared" si="18"/>
        <v>0</v>
      </c>
      <c r="G934" s="189"/>
      <c r="H934" s="58">
        <f>F934-'[1]PRRAS'!$E930</f>
        <v>0</v>
      </c>
    </row>
    <row r="935" spans="1:8" s="15" customFormat="1" ht="12.75" customHeight="1">
      <c r="A935" s="171">
        <v>51632</v>
      </c>
      <c r="B935" s="206" t="s">
        <v>939</v>
      </c>
      <c r="C935" s="209">
        <v>917</v>
      </c>
      <c r="D935" s="74"/>
      <c r="E935" s="4"/>
      <c r="F935" s="5">
        <f t="shared" si="18"/>
        <v>0</v>
      </c>
      <c r="G935" s="189"/>
      <c r="H935" s="58">
        <f>F935-'[1]PRRAS'!$E931</f>
        <v>0</v>
      </c>
    </row>
    <row r="936" spans="1:8" s="15" customFormat="1" ht="15" customHeight="1">
      <c r="A936" s="171">
        <v>51641</v>
      </c>
      <c r="B936" s="206" t="s">
        <v>940</v>
      </c>
      <c r="C936" s="209">
        <v>918</v>
      </c>
      <c r="D936" s="74"/>
      <c r="E936" s="4"/>
      <c r="F936" s="5">
        <f t="shared" si="18"/>
        <v>0</v>
      </c>
      <c r="G936" s="189"/>
      <c r="H936" s="58">
        <f>F936-'[1]PRRAS'!$E932</f>
        <v>0</v>
      </c>
    </row>
    <row r="937" spans="1:8" s="15" customFormat="1" ht="10.5" customHeight="1">
      <c r="A937" s="171">
        <v>51642</v>
      </c>
      <c r="B937" s="206" t="s">
        <v>941</v>
      </c>
      <c r="C937" s="209">
        <v>919</v>
      </c>
      <c r="D937" s="74"/>
      <c r="E937" s="4"/>
      <c r="F937" s="5">
        <f t="shared" si="18"/>
        <v>0</v>
      </c>
      <c r="G937" s="189"/>
      <c r="H937" s="58">
        <f>F937-'[1]PRRAS'!$E933</f>
        <v>0</v>
      </c>
    </row>
    <row r="938" spans="1:8" s="15" customFormat="1" ht="12.75" customHeight="1">
      <c r="A938" s="171">
        <v>51711</v>
      </c>
      <c r="B938" s="206" t="s">
        <v>942</v>
      </c>
      <c r="C938" s="209">
        <v>920</v>
      </c>
      <c r="D938" s="74"/>
      <c r="E938" s="4"/>
      <c r="F938" s="5">
        <f t="shared" si="18"/>
        <v>0</v>
      </c>
      <c r="G938" s="189"/>
      <c r="H938" s="58">
        <f>F938-'[1]PRRAS'!$E934</f>
        <v>0</v>
      </c>
    </row>
    <row r="939" spans="1:8" s="15" customFormat="1" ht="12.75" customHeight="1">
      <c r="A939" s="171">
        <v>51712</v>
      </c>
      <c r="B939" s="206" t="s">
        <v>943</v>
      </c>
      <c r="C939" s="209">
        <v>921</v>
      </c>
      <c r="D939" s="74"/>
      <c r="E939" s="4"/>
      <c r="F939" s="5">
        <f t="shared" si="18"/>
        <v>0</v>
      </c>
      <c r="G939" s="189"/>
      <c r="H939" s="58">
        <f>F939-'[1]PRRAS'!$E935</f>
        <v>0</v>
      </c>
    </row>
    <row r="940" spans="1:8" s="15" customFormat="1" ht="12.75" customHeight="1">
      <c r="A940" s="171">
        <v>51721</v>
      </c>
      <c r="B940" s="206" t="s">
        <v>944</v>
      </c>
      <c r="C940" s="209">
        <v>922</v>
      </c>
      <c r="D940" s="74"/>
      <c r="E940" s="4"/>
      <c r="F940" s="5">
        <f t="shared" si="18"/>
        <v>0</v>
      </c>
      <c r="G940" s="189"/>
      <c r="H940" s="58">
        <f>F940-'[1]PRRAS'!$E936</f>
        <v>0</v>
      </c>
    </row>
    <row r="941" spans="1:8" s="15" customFormat="1" ht="12.75" customHeight="1">
      <c r="A941" s="171">
        <v>51722</v>
      </c>
      <c r="B941" s="206" t="s">
        <v>945</v>
      </c>
      <c r="C941" s="209">
        <v>923</v>
      </c>
      <c r="D941" s="74"/>
      <c r="E941" s="4"/>
      <c r="F941" s="5">
        <f t="shared" si="18"/>
        <v>0</v>
      </c>
      <c r="G941" s="189"/>
      <c r="H941" s="58">
        <f>F941-'[1]PRRAS'!$E937</f>
        <v>0</v>
      </c>
    </row>
    <row r="942" spans="1:8" s="15" customFormat="1" ht="12.75" customHeight="1">
      <c r="A942" s="171">
        <v>51731</v>
      </c>
      <c r="B942" s="206" t="s">
        <v>946</v>
      </c>
      <c r="C942" s="209">
        <v>924</v>
      </c>
      <c r="D942" s="74"/>
      <c r="E942" s="4"/>
      <c r="F942" s="5">
        <f t="shared" si="18"/>
        <v>0</v>
      </c>
      <c r="G942" s="189"/>
      <c r="H942" s="58">
        <f>F942-'[1]PRRAS'!$E938</f>
        <v>0</v>
      </c>
    </row>
    <row r="943" spans="1:8" s="15" customFormat="1" ht="12.75" customHeight="1">
      <c r="A943" s="171">
        <v>51732</v>
      </c>
      <c r="B943" s="206" t="s">
        <v>947</v>
      </c>
      <c r="C943" s="209">
        <v>925</v>
      </c>
      <c r="D943" s="74"/>
      <c r="E943" s="4"/>
      <c r="F943" s="5">
        <f t="shared" si="18"/>
        <v>0</v>
      </c>
      <c r="G943" s="189"/>
      <c r="H943" s="58">
        <f>F943-'[1]PRRAS'!$E939</f>
        <v>0</v>
      </c>
    </row>
    <row r="944" spans="1:8" s="15" customFormat="1" ht="12.75" customHeight="1">
      <c r="A944" s="171">
        <v>51741</v>
      </c>
      <c r="B944" s="206" t="s">
        <v>948</v>
      </c>
      <c r="C944" s="209">
        <v>926</v>
      </c>
      <c r="D944" s="74"/>
      <c r="E944" s="4"/>
      <c r="F944" s="5">
        <f t="shared" si="18"/>
        <v>0</v>
      </c>
      <c r="G944" s="189"/>
      <c r="H944" s="58">
        <f>F944-'[1]PRRAS'!$E940</f>
        <v>0</v>
      </c>
    </row>
    <row r="945" spans="1:8" s="15" customFormat="1" ht="12.75" customHeight="1">
      <c r="A945" s="171">
        <v>51742</v>
      </c>
      <c r="B945" s="206" t="s">
        <v>949</v>
      </c>
      <c r="C945" s="209">
        <v>927</v>
      </c>
      <c r="D945" s="74"/>
      <c r="E945" s="4"/>
      <c r="F945" s="5">
        <f t="shared" si="18"/>
        <v>0</v>
      </c>
      <c r="G945" s="189"/>
      <c r="H945" s="58">
        <f>F945-'[1]PRRAS'!$E941</f>
        <v>0</v>
      </c>
    </row>
    <row r="946" spans="1:8" s="15" customFormat="1" ht="12.75" customHeight="1">
      <c r="A946" s="171">
        <v>51751</v>
      </c>
      <c r="B946" s="206" t="s">
        <v>950</v>
      </c>
      <c r="C946" s="209">
        <v>928</v>
      </c>
      <c r="D946" s="74"/>
      <c r="E946" s="4"/>
      <c r="F946" s="5">
        <f t="shared" si="18"/>
        <v>0</v>
      </c>
      <c r="G946" s="189"/>
      <c r="H946" s="58">
        <f>F946-'[1]PRRAS'!$E942</f>
        <v>0</v>
      </c>
    </row>
    <row r="947" spans="1:8" s="15" customFormat="1" ht="12.75" customHeight="1">
      <c r="A947" s="171">
        <v>51752</v>
      </c>
      <c r="B947" s="206" t="s">
        <v>951</v>
      </c>
      <c r="C947" s="209">
        <v>929</v>
      </c>
      <c r="D947" s="74"/>
      <c r="E947" s="4"/>
      <c r="F947" s="5">
        <f t="shared" si="18"/>
        <v>0</v>
      </c>
      <c r="G947" s="191"/>
      <c r="H947" s="58">
        <f>F947-'[1]PRRAS'!$E943</f>
        <v>0</v>
      </c>
    </row>
    <row r="948" spans="1:8" s="15" customFormat="1" ht="12.75" customHeight="1">
      <c r="A948" s="171">
        <v>51761</v>
      </c>
      <c r="B948" s="206" t="s">
        <v>952</v>
      </c>
      <c r="C948" s="209">
        <v>930</v>
      </c>
      <c r="D948" s="74"/>
      <c r="E948" s="4"/>
      <c r="F948" s="5">
        <f t="shared" si="18"/>
        <v>0</v>
      </c>
      <c r="G948" s="189"/>
      <c r="H948" s="58">
        <f>F948-'[1]PRRAS'!$E944</f>
        <v>0</v>
      </c>
    </row>
    <row r="949" spans="1:8" s="15" customFormat="1" ht="12.75" customHeight="1">
      <c r="A949" s="171">
        <v>51762</v>
      </c>
      <c r="B949" s="206" t="s">
        <v>953</v>
      </c>
      <c r="C949" s="209">
        <v>931</v>
      </c>
      <c r="D949" s="74"/>
      <c r="E949" s="4"/>
      <c r="F949" s="5">
        <f t="shared" si="18"/>
        <v>0</v>
      </c>
      <c r="G949" s="189"/>
      <c r="H949" s="58">
        <f>F949-'[1]PRRAS'!$E945</f>
        <v>0</v>
      </c>
    </row>
    <row r="950" spans="1:8" s="15" customFormat="1" ht="12.75" customHeight="1" thickBot="1">
      <c r="A950" s="203">
        <v>51771</v>
      </c>
      <c r="B950" s="221" t="s">
        <v>954</v>
      </c>
      <c r="C950" s="223">
        <v>932</v>
      </c>
      <c r="D950" s="77"/>
      <c r="E950" s="69"/>
      <c r="F950" s="79">
        <f t="shared" si="18"/>
        <v>0</v>
      </c>
      <c r="G950" s="192"/>
      <c r="H950" s="120">
        <f>F950-'[1]PRRAS'!$E946</f>
        <v>0</v>
      </c>
    </row>
    <row r="951" spans="1:8" s="15" customFormat="1" ht="12.75" customHeight="1" thickTop="1">
      <c r="A951" s="205">
        <v>51772</v>
      </c>
      <c r="B951" s="240" t="s">
        <v>955</v>
      </c>
      <c r="C951" s="253">
        <v>933</v>
      </c>
      <c r="D951" s="188"/>
      <c r="E951" s="177"/>
      <c r="F951" s="198">
        <f t="shared" si="18"/>
        <v>0</v>
      </c>
      <c r="G951" s="220"/>
      <c r="H951" s="179">
        <f>F951-'[1]PRRAS'!$E947</f>
        <v>0</v>
      </c>
    </row>
    <row r="952" spans="1:8" s="15" customFormat="1" ht="12.75" customHeight="1">
      <c r="A952" s="171">
        <v>54132</v>
      </c>
      <c r="B952" s="206" t="s">
        <v>956</v>
      </c>
      <c r="C952" s="209">
        <v>934</v>
      </c>
      <c r="D952" s="74"/>
      <c r="E952" s="4"/>
      <c r="F952" s="5">
        <f t="shared" si="18"/>
        <v>0</v>
      </c>
      <c r="G952" s="189"/>
      <c r="H952" s="58">
        <f>F952-'[1]PRRAS'!$E948</f>
        <v>0</v>
      </c>
    </row>
    <row r="953" spans="1:8" s="15" customFormat="1" ht="12.75" customHeight="1">
      <c r="A953" s="171">
        <v>54142</v>
      </c>
      <c r="B953" s="206" t="s">
        <v>957</v>
      </c>
      <c r="C953" s="209">
        <v>935</v>
      </c>
      <c r="D953" s="74"/>
      <c r="E953" s="4"/>
      <c r="F953" s="5">
        <f t="shared" si="18"/>
        <v>0</v>
      </c>
      <c r="G953" s="189"/>
      <c r="H953" s="58">
        <f>F953-'[1]PRRAS'!$E949</f>
        <v>0</v>
      </c>
    </row>
    <row r="954" spans="1:8" s="15" customFormat="1" ht="12.75" customHeight="1">
      <c r="A954" s="171">
        <v>54152</v>
      </c>
      <c r="B954" s="206" t="s">
        <v>958</v>
      </c>
      <c r="C954" s="209">
        <v>936</v>
      </c>
      <c r="D954" s="74"/>
      <c r="E954" s="4"/>
      <c r="F954" s="5">
        <f t="shared" si="18"/>
        <v>0</v>
      </c>
      <c r="G954" s="189"/>
      <c r="H954" s="58">
        <f>F954-'[1]PRRAS'!$E950</f>
        <v>0</v>
      </c>
    </row>
    <row r="955" spans="1:8" s="15" customFormat="1" ht="12.75" customHeight="1">
      <c r="A955" s="171">
        <v>54162</v>
      </c>
      <c r="B955" s="206" t="s">
        <v>959</v>
      </c>
      <c r="C955" s="209">
        <v>937</v>
      </c>
      <c r="D955" s="74"/>
      <c r="E955" s="4"/>
      <c r="F955" s="5">
        <f t="shared" si="18"/>
        <v>0</v>
      </c>
      <c r="G955" s="189"/>
      <c r="H955" s="58">
        <f>F955-'[1]PRRAS'!$E951</f>
        <v>0</v>
      </c>
    </row>
    <row r="956" spans="1:8" s="15" customFormat="1" ht="12.75" customHeight="1">
      <c r="A956" s="171">
        <v>54221</v>
      </c>
      <c r="B956" s="206" t="s">
        <v>405</v>
      </c>
      <c r="C956" s="209">
        <v>938</v>
      </c>
      <c r="D956" s="74"/>
      <c r="E956" s="4"/>
      <c r="F956" s="5">
        <f t="shared" si="18"/>
        <v>0</v>
      </c>
      <c r="G956" s="189"/>
      <c r="H956" s="58">
        <f>F956-'[1]PRRAS'!$E952</f>
        <v>0</v>
      </c>
    </row>
    <row r="957" spans="1:8" s="15" customFormat="1" ht="12.75" customHeight="1">
      <c r="A957" s="171">
        <v>54222</v>
      </c>
      <c r="B957" s="206" t="s">
        <v>406</v>
      </c>
      <c r="C957" s="209">
        <v>939</v>
      </c>
      <c r="D957" s="74"/>
      <c r="E957" s="4"/>
      <c r="F957" s="5">
        <f t="shared" si="18"/>
        <v>0</v>
      </c>
      <c r="G957" s="189"/>
      <c r="H957" s="58">
        <f>F957-'[1]PRRAS'!$E953</f>
        <v>0</v>
      </c>
    </row>
    <row r="958" spans="1:8" s="15" customFormat="1" ht="12.75" customHeight="1">
      <c r="A958" s="171" t="s">
        <v>643</v>
      </c>
      <c r="B958" s="206" t="s">
        <v>644</v>
      </c>
      <c r="C958" s="209">
        <v>940</v>
      </c>
      <c r="D958" s="74"/>
      <c r="E958" s="4"/>
      <c r="F958" s="5">
        <f t="shared" si="18"/>
        <v>0</v>
      </c>
      <c r="G958" s="189"/>
      <c r="H958" s="58">
        <f>F958-'[1]PRRAS'!$E954</f>
        <v>0</v>
      </c>
    </row>
    <row r="959" spans="1:8" s="15" customFormat="1" ht="12.75" customHeight="1">
      <c r="A959" s="171">
        <v>54232</v>
      </c>
      <c r="B959" s="206" t="s">
        <v>407</v>
      </c>
      <c r="C959" s="209">
        <v>941</v>
      </c>
      <c r="D959" s="74"/>
      <c r="E959" s="4"/>
      <c r="F959" s="5">
        <f t="shared" si="18"/>
        <v>0</v>
      </c>
      <c r="G959" s="189"/>
      <c r="H959" s="58">
        <f>F959-'[1]PRRAS'!$E955</f>
        <v>0</v>
      </c>
    </row>
    <row r="960" spans="1:8" s="15" customFormat="1" ht="12.75" customHeight="1">
      <c r="A960" s="171">
        <v>54242</v>
      </c>
      <c r="B960" s="206" t="s">
        <v>960</v>
      </c>
      <c r="C960" s="209">
        <v>942</v>
      </c>
      <c r="D960" s="74"/>
      <c r="E960" s="4"/>
      <c r="F960" s="5">
        <f t="shared" si="18"/>
        <v>0</v>
      </c>
      <c r="G960" s="189"/>
      <c r="H960" s="58">
        <f>F960-'[1]PRRAS'!$E956</f>
        <v>0</v>
      </c>
    </row>
    <row r="961" spans="1:8" s="15" customFormat="1" ht="12.75" customHeight="1">
      <c r="A961" s="171" t="s">
        <v>645</v>
      </c>
      <c r="B961" s="206" t="s">
        <v>646</v>
      </c>
      <c r="C961" s="209">
        <v>943</v>
      </c>
      <c r="D961" s="74"/>
      <c r="E961" s="4"/>
      <c r="F961" s="5">
        <f t="shared" si="18"/>
        <v>0</v>
      </c>
      <c r="G961" s="189"/>
      <c r="H961" s="58">
        <f>F961-'[1]PRRAS'!$E957</f>
        <v>0</v>
      </c>
    </row>
    <row r="962" spans="1:8" s="15" customFormat="1" ht="12.75" customHeight="1">
      <c r="A962" s="171">
        <v>54312</v>
      </c>
      <c r="B962" s="206" t="s">
        <v>961</v>
      </c>
      <c r="C962" s="209">
        <v>944</v>
      </c>
      <c r="D962" s="74"/>
      <c r="E962" s="4"/>
      <c r="F962" s="5">
        <f t="shared" si="18"/>
        <v>0</v>
      </c>
      <c r="G962" s="189"/>
      <c r="H962" s="58">
        <f>F962-'[1]PRRAS'!$E958</f>
        <v>0</v>
      </c>
    </row>
    <row r="963" spans="1:8" s="15" customFormat="1" ht="12.75" customHeight="1">
      <c r="A963" s="171">
        <v>54431</v>
      </c>
      <c r="B963" s="206" t="s">
        <v>962</v>
      </c>
      <c r="C963" s="209">
        <v>945</v>
      </c>
      <c r="D963" s="74"/>
      <c r="E963" s="4"/>
      <c r="F963" s="5">
        <f t="shared" si="18"/>
        <v>0</v>
      </c>
      <c r="G963" s="189"/>
      <c r="H963" s="58">
        <f>F963-'[1]PRRAS'!$E959</f>
        <v>0</v>
      </c>
    </row>
    <row r="964" spans="1:8" s="15" customFormat="1" ht="12.75" customHeight="1">
      <c r="A964" s="171">
        <v>54432</v>
      </c>
      <c r="B964" s="206" t="s">
        <v>963</v>
      </c>
      <c r="C964" s="209">
        <v>946</v>
      </c>
      <c r="D964" s="74"/>
      <c r="E964" s="4"/>
      <c r="F964" s="5">
        <f t="shared" si="18"/>
        <v>0</v>
      </c>
      <c r="G964" s="189"/>
      <c r="H964" s="58">
        <f>F964-'[1]PRRAS'!$E960</f>
        <v>0</v>
      </c>
    </row>
    <row r="965" spans="1:8" s="15" customFormat="1" ht="12.75" customHeight="1">
      <c r="A965" s="171" t="s">
        <v>647</v>
      </c>
      <c r="B965" s="206" t="s">
        <v>648</v>
      </c>
      <c r="C965" s="209">
        <v>947</v>
      </c>
      <c r="D965" s="74"/>
      <c r="E965" s="4"/>
      <c r="F965" s="5">
        <f t="shared" si="18"/>
        <v>0</v>
      </c>
      <c r="G965" s="189"/>
      <c r="H965" s="58">
        <f>F965-'[1]PRRAS'!$E961</f>
        <v>0</v>
      </c>
    </row>
    <row r="966" spans="1:8" s="15" customFormat="1" ht="12.75" customHeight="1">
      <c r="A966" s="171">
        <v>54442</v>
      </c>
      <c r="B966" s="206" t="s">
        <v>964</v>
      </c>
      <c r="C966" s="209">
        <v>948</v>
      </c>
      <c r="D966" s="74"/>
      <c r="E966" s="4"/>
      <c r="F966" s="5">
        <f t="shared" si="18"/>
        <v>0</v>
      </c>
      <c r="G966" s="189"/>
      <c r="H966" s="58">
        <f>F966-'[1]PRRAS'!$E962</f>
        <v>0</v>
      </c>
    </row>
    <row r="967" spans="1:8" s="15" customFormat="1" ht="12.75" customHeight="1">
      <c r="A967" s="171">
        <v>54452</v>
      </c>
      <c r="B967" s="206" t="s">
        <v>965</v>
      </c>
      <c r="C967" s="209">
        <v>949</v>
      </c>
      <c r="D967" s="74"/>
      <c r="E967" s="4"/>
      <c r="F967" s="5">
        <f t="shared" si="18"/>
        <v>0</v>
      </c>
      <c r="G967" s="189"/>
      <c r="H967" s="58">
        <f>F967-'[1]PRRAS'!$E963</f>
        <v>0</v>
      </c>
    </row>
    <row r="968" spans="1:8" s="15" customFormat="1" ht="12.75" customHeight="1">
      <c r="A968" s="171" t="s">
        <v>649</v>
      </c>
      <c r="B968" s="206" t="s">
        <v>650</v>
      </c>
      <c r="C968" s="209">
        <v>950</v>
      </c>
      <c r="D968" s="74"/>
      <c r="E968" s="4"/>
      <c r="F968" s="5">
        <f t="shared" si="18"/>
        <v>0</v>
      </c>
      <c r="G968" s="189"/>
      <c r="H968" s="58">
        <f>F968-'[1]PRRAS'!$E964</f>
        <v>0</v>
      </c>
    </row>
    <row r="969" spans="1:8" s="15" customFormat="1" ht="14.25" customHeight="1">
      <c r="A969" s="171">
        <v>54461</v>
      </c>
      <c r="B969" s="206" t="s">
        <v>966</v>
      </c>
      <c r="C969" s="209">
        <v>951</v>
      </c>
      <c r="D969" s="74"/>
      <c r="E969" s="4"/>
      <c r="F969" s="5">
        <f t="shared" si="18"/>
        <v>0</v>
      </c>
      <c r="G969" s="189"/>
      <c r="H969" s="58">
        <f>F969-'[1]PRRAS'!$E965</f>
        <v>0</v>
      </c>
    </row>
    <row r="970" spans="1:8" s="15" customFormat="1" ht="12.75" customHeight="1">
      <c r="A970" s="171">
        <v>54462</v>
      </c>
      <c r="B970" s="206" t="s">
        <v>967</v>
      </c>
      <c r="C970" s="209">
        <v>952</v>
      </c>
      <c r="D970" s="74"/>
      <c r="E970" s="4"/>
      <c r="F970" s="5">
        <f t="shared" si="18"/>
        <v>0</v>
      </c>
      <c r="G970" s="189"/>
      <c r="H970" s="58">
        <f>F970-'[1]PRRAS'!$E966</f>
        <v>0</v>
      </c>
    </row>
    <row r="971" spans="1:8" s="15" customFormat="1" ht="12.75" customHeight="1">
      <c r="A971" s="171" t="s">
        <v>651</v>
      </c>
      <c r="B971" s="206" t="s">
        <v>968</v>
      </c>
      <c r="C971" s="209">
        <v>953</v>
      </c>
      <c r="D971" s="74"/>
      <c r="E971" s="4"/>
      <c r="F971" s="5">
        <f t="shared" si="18"/>
        <v>0</v>
      </c>
      <c r="G971" s="189"/>
      <c r="H971" s="58">
        <f>F971-'[1]PRRAS'!$E967</f>
        <v>0</v>
      </c>
    </row>
    <row r="972" spans="1:8" s="15" customFormat="1" ht="12.75" customHeight="1">
      <c r="A972" s="171">
        <v>54472</v>
      </c>
      <c r="B972" s="206" t="s">
        <v>969</v>
      </c>
      <c r="C972" s="209">
        <v>954</v>
      </c>
      <c r="D972" s="74"/>
      <c r="E972" s="4"/>
      <c r="F972" s="5">
        <f t="shared" si="18"/>
        <v>0</v>
      </c>
      <c r="G972" s="189"/>
      <c r="H972" s="58">
        <f>F972-'[1]PRRAS'!$E968</f>
        <v>0</v>
      </c>
    </row>
    <row r="973" spans="1:8" s="15" customFormat="1" ht="12.75" customHeight="1">
      <c r="A973" s="171">
        <v>54482</v>
      </c>
      <c r="B973" s="206" t="s">
        <v>970</v>
      </c>
      <c r="C973" s="209">
        <v>955</v>
      </c>
      <c r="D973" s="74"/>
      <c r="E973" s="4"/>
      <c r="F973" s="5">
        <f t="shared" si="18"/>
        <v>0</v>
      </c>
      <c r="G973" s="189"/>
      <c r="H973" s="58">
        <f>F973-'[1]PRRAS'!$E969</f>
        <v>0</v>
      </c>
    </row>
    <row r="974" spans="1:8" s="15" customFormat="1" ht="12.75" customHeight="1">
      <c r="A974" s="171" t="s">
        <v>652</v>
      </c>
      <c r="B974" s="206" t="s">
        <v>653</v>
      </c>
      <c r="C974" s="209">
        <v>956</v>
      </c>
      <c r="D974" s="74"/>
      <c r="E974" s="4"/>
      <c r="F974" s="5">
        <f t="shared" si="18"/>
        <v>0</v>
      </c>
      <c r="G974" s="189"/>
      <c r="H974" s="58">
        <f>F974-'[1]PRRAS'!$E970</f>
        <v>0</v>
      </c>
    </row>
    <row r="975" spans="1:8" s="15" customFormat="1" ht="12.75" customHeight="1">
      <c r="A975" s="171">
        <v>54532</v>
      </c>
      <c r="B975" s="206" t="s">
        <v>971</v>
      </c>
      <c r="C975" s="209">
        <v>957</v>
      </c>
      <c r="D975" s="74"/>
      <c r="E975" s="4"/>
      <c r="F975" s="5">
        <f t="shared" si="18"/>
        <v>0</v>
      </c>
      <c r="G975" s="189"/>
      <c r="H975" s="58">
        <f>F975-'[1]PRRAS'!$E971</f>
        <v>0</v>
      </c>
    </row>
    <row r="976" spans="1:8" s="15" customFormat="1" ht="12.75" customHeight="1">
      <c r="A976" s="171">
        <v>54542</v>
      </c>
      <c r="B976" s="206" t="s">
        <v>972</v>
      </c>
      <c r="C976" s="209">
        <v>958</v>
      </c>
      <c r="D976" s="74"/>
      <c r="E976" s="4"/>
      <c r="F976" s="5">
        <f t="shared" si="18"/>
        <v>0</v>
      </c>
      <c r="G976" s="189"/>
      <c r="H976" s="58">
        <f>F976-'[1]PRRAS'!$E972</f>
        <v>0</v>
      </c>
    </row>
    <row r="977" spans="1:8" s="15" customFormat="1" ht="12.75" customHeight="1">
      <c r="A977" s="171">
        <v>54552</v>
      </c>
      <c r="B977" s="206" t="s">
        <v>973</v>
      </c>
      <c r="C977" s="209">
        <v>959</v>
      </c>
      <c r="D977" s="74"/>
      <c r="E977" s="4"/>
      <c r="F977" s="5">
        <f t="shared" si="18"/>
        <v>0</v>
      </c>
      <c r="G977" s="189"/>
      <c r="H977" s="58">
        <f>F977-'[1]PRRAS'!$E973</f>
        <v>0</v>
      </c>
    </row>
    <row r="978" spans="1:8" s="15" customFormat="1" ht="12.75" customHeight="1">
      <c r="A978" s="171">
        <v>54711</v>
      </c>
      <c r="B978" s="206" t="s">
        <v>974</v>
      </c>
      <c r="C978" s="209">
        <v>960</v>
      </c>
      <c r="D978" s="74"/>
      <c r="E978" s="4"/>
      <c r="F978" s="5">
        <f t="shared" si="18"/>
        <v>0</v>
      </c>
      <c r="G978" s="189"/>
      <c r="H978" s="58">
        <f>F978-'[1]PRRAS'!$E974</f>
        <v>0</v>
      </c>
    </row>
    <row r="979" spans="1:8" s="15" customFormat="1" ht="12.75" customHeight="1">
      <c r="A979" s="171">
        <v>54712</v>
      </c>
      <c r="B979" s="206" t="s">
        <v>975</v>
      </c>
      <c r="C979" s="209">
        <v>961</v>
      </c>
      <c r="D979" s="74"/>
      <c r="E979" s="4"/>
      <c r="F979" s="5">
        <f t="shared" si="18"/>
        <v>0</v>
      </c>
      <c r="G979" s="189"/>
      <c r="H979" s="58">
        <f>F979-'[1]PRRAS'!$E975</f>
        <v>0</v>
      </c>
    </row>
    <row r="980" spans="1:8" s="15" customFormat="1" ht="12.75" customHeight="1">
      <c r="A980" s="171">
        <v>54721</v>
      </c>
      <c r="B980" s="206" t="s">
        <v>976</v>
      </c>
      <c r="C980" s="209">
        <v>962</v>
      </c>
      <c r="D980" s="74"/>
      <c r="E980" s="4"/>
      <c r="F980" s="5">
        <f t="shared" si="18"/>
        <v>0</v>
      </c>
      <c r="G980" s="189"/>
      <c r="H980" s="58">
        <f>F980-'[1]PRRAS'!$E976</f>
        <v>0</v>
      </c>
    </row>
    <row r="981" spans="1:8" s="15" customFormat="1" ht="12.75" customHeight="1">
      <c r="A981" s="171">
        <v>54722</v>
      </c>
      <c r="B981" s="206" t="s">
        <v>977</v>
      </c>
      <c r="C981" s="209">
        <v>963</v>
      </c>
      <c r="D981" s="74"/>
      <c r="E981" s="4"/>
      <c r="F981" s="5">
        <f t="shared" si="18"/>
        <v>0</v>
      </c>
      <c r="G981" s="189"/>
      <c r="H981" s="58">
        <f>F981-'[1]PRRAS'!$E977</f>
        <v>0</v>
      </c>
    </row>
    <row r="982" spans="1:8" s="15" customFormat="1" ht="12.75" customHeight="1">
      <c r="A982" s="171">
        <v>54731</v>
      </c>
      <c r="B982" s="206" t="s">
        <v>978</v>
      </c>
      <c r="C982" s="209">
        <v>964</v>
      </c>
      <c r="D982" s="74"/>
      <c r="E982" s="4"/>
      <c r="F982" s="5">
        <f t="shared" si="18"/>
        <v>0</v>
      </c>
      <c r="G982" s="189"/>
      <c r="H982" s="58">
        <f>F982-'[1]PRRAS'!$E978</f>
        <v>0</v>
      </c>
    </row>
    <row r="983" spans="1:8" s="15" customFormat="1" ht="12.75" customHeight="1">
      <c r="A983" s="171">
        <v>54732</v>
      </c>
      <c r="B983" s="206" t="s">
        <v>979</v>
      </c>
      <c r="C983" s="209">
        <v>965</v>
      </c>
      <c r="D983" s="74"/>
      <c r="E983" s="4"/>
      <c r="F983" s="5">
        <f t="shared" si="18"/>
        <v>0</v>
      </c>
      <c r="G983" s="189"/>
      <c r="H983" s="58">
        <f>F983-'[1]PRRAS'!$E979</f>
        <v>0</v>
      </c>
    </row>
    <row r="984" spans="1:8" s="15" customFormat="1" ht="12.75" customHeight="1">
      <c r="A984" s="171">
        <v>54741</v>
      </c>
      <c r="B984" s="206" t="s">
        <v>980</v>
      </c>
      <c r="C984" s="209">
        <v>966</v>
      </c>
      <c r="D984" s="74"/>
      <c r="E984" s="4"/>
      <c r="F984" s="5">
        <f t="shared" si="18"/>
        <v>0</v>
      </c>
      <c r="G984" s="191"/>
      <c r="H984" s="58">
        <f>F984-'[1]PRRAS'!$E980</f>
        <v>0</v>
      </c>
    </row>
    <row r="985" spans="1:8" s="15" customFormat="1" ht="12.75" customHeight="1">
      <c r="A985" s="171">
        <v>54742</v>
      </c>
      <c r="B985" s="206" t="s">
        <v>981</v>
      </c>
      <c r="C985" s="209">
        <v>967</v>
      </c>
      <c r="D985" s="74"/>
      <c r="E985" s="4"/>
      <c r="F985" s="5">
        <f t="shared" si="18"/>
        <v>0</v>
      </c>
      <c r="G985" s="189"/>
      <c r="H985" s="58">
        <f>F985-'[1]PRRAS'!$E981</f>
        <v>0</v>
      </c>
    </row>
    <row r="986" spans="1:8" s="15" customFormat="1" ht="12.75" customHeight="1">
      <c r="A986" s="171">
        <v>54751</v>
      </c>
      <c r="B986" s="206" t="s">
        <v>982</v>
      </c>
      <c r="C986" s="209">
        <v>968</v>
      </c>
      <c r="D986" s="74"/>
      <c r="E986" s="4"/>
      <c r="F986" s="5">
        <f t="shared" si="18"/>
        <v>0</v>
      </c>
      <c r="G986" s="189"/>
      <c r="H986" s="58">
        <f>F986-'[1]PRRAS'!$E982</f>
        <v>0</v>
      </c>
    </row>
    <row r="987" spans="1:8" s="15" customFormat="1" ht="12.75" customHeight="1" thickBot="1">
      <c r="A987" s="203">
        <v>54752</v>
      </c>
      <c r="B987" s="221" t="s">
        <v>983</v>
      </c>
      <c r="C987" s="223">
        <v>969</v>
      </c>
      <c r="D987" s="77"/>
      <c r="E987" s="69"/>
      <c r="F987" s="79">
        <f t="shared" si="18"/>
        <v>0</v>
      </c>
      <c r="G987" s="192"/>
      <c r="H987" s="120">
        <f>F987-'[1]PRRAS'!$E983</f>
        <v>0</v>
      </c>
    </row>
    <row r="988" spans="1:8" s="15" customFormat="1" ht="24" customHeight="1" thickTop="1">
      <c r="A988" s="205">
        <v>54761</v>
      </c>
      <c r="B988" s="265" t="s">
        <v>984</v>
      </c>
      <c r="C988" s="253">
        <v>970</v>
      </c>
      <c r="D988" s="188"/>
      <c r="E988" s="177"/>
      <c r="F988" s="198">
        <f t="shared" si="18"/>
        <v>0</v>
      </c>
      <c r="G988" s="220"/>
      <c r="H988" s="179">
        <f>F988-'[1]PRRAS'!$E984</f>
        <v>0</v>
      </c>
    </row>
    <row r="989" spans="1:8" s="15" customFormat="1" ht="24" customHeight="1">
      <c r="A989" s="171">
        <v>54762</v>
      </c>
      <c r="B989" s="239" t="s">
        <v>985</v>
      </c>
      <c r="C989" s="209">
        <v>971</v>
      </c>
      <c r="D989" s="74"/>
      <c r="E989" s="4"/>
      <c r="F989" s="5">
        <f t="shared" si="18"/>
        <v>0</v>
      </c>
      <c r="G989" s="189"/>
      <c r="H989" s="58">
        <f>F989-'[1]PRRAS'!$E985</f>
        <v>0</v>
      </c>
    </row>
    <row r="990" spans="1:8" s="15" customFormat="1" ht="24" customHeight="1">
      <c r="A990" s="171">
        <v>54771</v>
      </c>
      <c r="B990" s="239" t="s">
        <v>986</v>
      </c>
      <c r="C990" s="209">
        <v>972</v>
      </c>
      <c r="D990" s="74"/>
      <c r="E990" s="4"/>
      <c r="F990" s="5">
        <f t="shared" si="18"/>
        <v>0</v>
      </c>
      <c r="G990" s="189"/>
      <c r="H990" s="58">
        <f>F990-'[1]PRRAS'!$E986</f>
        <v>0</v>
      </c>
    </row>
    <row r="991" spans="1:8" s="15" customFormat="1" ht="24.75" customHeight="1">
      <c r="A991" s="171">
        <v>54772</v>
      </c>
      <c r="B991" s="239" t="s">
        <v>987</v>
      </c>
      <c r="C991" s="209">
        <v>973</v>
      </c>
      <c r="D991" s="74"/>
      <c r="E991" s="4"/>
      <c r="F991" s="5">
        <f t="shared" si="18"/>
        <v>0</v>
      </c>
      <c r="G991" s="189"/>
      <c r="H991" s="58">
        <f>F991-'[1]PRRAS'!$E987</f>
        <v>0</v>
      </c>
    </row>
    <row r="992" spans="1:8" s="15" customFormat="1" ht="13.5" customHeight="1">
      <c r="A992" s="242">
        <v>55312</v>
      </c>
      <c r="B992" s="243" t="s">
        <v>988</v>
      </c>
      <c r="C992" s="256">
        <v>974</v>
      </c>
      <c r="D992" s="244"/>
      <c r="E992" s="245"/>
      <c r="F992" s="246">
        <f t="shared" si="18"/>
        <v>0</v>
      </c>
      <c r="G992" s="247"/>
      <c r="H992" s="248">
        <f>F992-'[1]PRRAS'!$E988</f>
        <v>0</v>
      </c>
    </row>
    <row r="993" spans="1:8" s="16" customFormat="1" ht="18" customHeight="1">
      <c r="A993" s="211"/>
      <c r="B993" s="276" t="s">
        <v>56</v>
      </c>
      <c r="C993" s="276"/>
      <c r="D993" s="276"/>
      <c r="E993" s="276"/>
      <c r="F993" s="276"/>
      <c r="G993" s="276"/>
      <c r="H993" s="241"/>
    </row>
    <row r="994" spans="1:8" s="15" customFormat="1" ht="16.5">
      <c r="A994" s="224" t="s">
        <v>654</v>
      </c>
      <c r="B994" s="225" t="s">
        <v>655</v>
      </c>
      <c r="C994" s="226"/>
      <c r="D994" s="227"/>
      <c r="E994" s="228"/>
      <c r="F994" s="229"/>
      <c r="G994" s="230"/>
      <c r="H994" s="231"/>
    </row>
    <row r="995" spans="1:8" s="15" customFormat="1" ht="12.75">
      <c r="A995" s="137" t="s">
        <v>750</v>
      </c>
      <c r="B995" s="138" t="s">
        <v>751</v>
      </c>
      <c r="C995" s="173">
        <v>3</v>
      </c>
      <c r="D995" s="235">
        <v>4</v>
      </c>
      <c r="E995" s="236">
        <v>5</v>
      </c>
      <c r="F995" s="167">
        <v>6</v>
      </c>
      <c r="G995" s="139"/>
      <c r="H995" s="136">
        <v>7</v>
      </c>
    </row>
    <row r="996" spans="1:8" s="15" customFormat="1" ht="39.75" customHeight="1">
      <c r="A996" s="232" t="s">
        <v>989</v>
      </c>
      <c r="B996" s="183" t="s">
        <v>990</v>
      </c>
      <c r="C996" s="233">
        <v>975</v>
      </c>
      <c r="D996" s="101"/>
      <c r="E996" s="102"/>
      <c r="F996" s="97">
        <f aca="true" t="shared" si="19" ref="F996:F1003">SUM(D996:E996)</f>
        <v>0</v>
      </c>
      <c r="G996" s="234"/>
      <c r="H996" s="62">
        <f>F996-'[1]PRRAS'!$E992</f>
        <v>0</v>
      </c>
    </row>
    <row r="997" spans="1:8" s="15" customFormat="1" ht="12.75" customHeight="1">
      <c r="A997" s="171" t="s">
        <v>656</v>
      </c>
      <c r="B997" s="206" t="s">
        <v>660</v>
      </c>
      <c r="C997" s="209">
        <v>976</v>
      </c>
      <c r="D997" s="74"/>
      <c r="E997" s="4"/>
      <c r="F997" s="5">
        <f t="shared" si="19"/>
        <v>0</v>
      </c>
      <c r="G997" s="191"/>
      <c r="H997" s="58">
        <f>F997-'[1]PRRAS'!$E993</f>
        <v>0</v>
      </c>
    </row>
    <row r="998" spans="1:8" s="15" customFormat="1" ht="12.75" customHeight="1">
      <c r="A998" s="171" t="s">
        <v>657</v>
      </c>
      <c r="B998" s="206" t="s">
        <v>752</v>
      </c>
      <c r="C998" s="209">
        <v>977</v>
      </c>
      <c r="D998" s="74"/>
      <c r="E998" s="4"/>
      <c r="F998" s="5">
        <f t="shared" si="19"/>
        <v>0</v>
      </c>
      <c r="G998" s="191"/>
      <c r="H998" s="58">
        <f>F998-'[1]PRRAS'!$E994</f>
        <v>0</v>
      </c>
    </row>
    <row r="999" spans="1:8" s="15" customFormat="1" ht="12.75" customHeight="1">
      <c r="A999" s="171">
        <v>26454</v>
      </c>
      <c r="B999" s="206" t="s">
        <v>661</v>
      </c>
      <c r="C999" s="209">
        <v>978</v>
      </c>
      <c r="D999" s="74"/>
      <c r="E999" s="4"/>
      <c r="F999" s="5">
        <f t="shared" si="19"/>
        <v>0</v>
      </c>
      <c r="G999" s="191"/>
      <c r="H999" s="58">
        <f>F999-'[1]PRRAS'!$E995</f>
        <v>0</v>
      </c>
    </row>
    <row r="1000" spans="1:8" s="15" customFormat="1" ht="12.75" customHeight="1">
      <c r="A1000" s="171" t="s">
        <v>658</v>
      </c>
      <c r="B1000" s="206" t="s">
        <v>662</v>
      </c>
      <c r="C1000" s="209">
        <v>979</v>
      </c>
      <c r="D1000" s="74"/>
      <c r="E1000" s="4"/>
      <c r="F1000" s="5">
        <f t="shared" si="19"/>
        <v>0</v>
      </c>
      <c r="G1000" s="191"/>
      <c r="H1000" s="58">
        <f>F1000-'[1]PRRAS'!$E996</f>
        <v>0</v>
      </c>
    </row>
    <row r="1001" spans="1:8" s="15" customFormat="1" ht="48" customHeight="1">
      <c r="A1001" s="222" t="s">
        <v>991</v>
      </c>
      <c r="B1001" s="172" t="s">
        <v>753</v>
      </c>
      <c r="C1001" s="209">
        <v>980</v>
      </c>
      <c r="D1001" s="74"/>
      <c r="E1001" s="4"/>
      <c r="F1001" s="5">
        <f t="shared" si="19"/>
        <v>0</v>
      </c>
      <c r="G1001" s="191"/>
      <c r="H1001" s="58">
        <f>F1001-'[1]PRRAS'!$E997</f>
        <v>0</v>
      </c>
    </row>
    <row r="1002" spans="1:8" s="15" customFormat="1" ht="12.75" customHeight="1">
      <c r="A1002" s="171" t="s">
        <v>659</v>
      </c>
      <c r="B1002" s="172" t="s">
        <v>663</v>
      </c>
      <c r="C1002" s="209">
        <v>981</v>
      </c>
      <c r="D1002" s="74"/>
      <c r="E1002" s="4"/>
      <c r="F1002" s="5">
        <f t="shared" si="19"/>
        <v>0</v>
      </c>
      <c r="G1002" s="191"/>
      <c r="H1002" s="58">
        <f>F1002-'[1]PRRAS'!$E998</f>
        <v>0</v>
      </c>
    </row>
    <row r="1003" spans="1:8" s="15" customFormat="1" ht="13.5" customHeight="1" thickBot="1">
      <c r="A1003" s="203">
        <v>26534</v>
      </c>
      <c r="B1003" s="204" t="s">
        <v>664</v>
      </c>
      <c r="C1003" s="223">
        <v>982</v>
      </c>
      <c r="D1003" s="77"/>
      <c r="E1003" s="69"/>
      <c r="F1003" s="79">
        <f t="shared" si="19"/>
        <v>0</v>
      </c>
      <c r="G1003" s="140"/>
      <c r="H1003" s="120">
        <f>F1003-'[1]PRRAS'!$E999</f>
        <v>0</v>
      </c>
    </row>
    <row r="1004" spans="1:7" ht="13.5" customHeight="1" thickTop="1">
      <c r="A1004" s="12"/>
      <c r="B1004" s="13"/>
      <c r="C1004" s="42"/>
      <c r="D1004" s="43"/>
      <c r="E1004" s="43"/>
      <c r="F1004" s="44"/>
      <c r="G1004" s="16"/>
    </row>
    <row r="1005" spans="1:8" ht="15.75" customHeight="1">
      <c r="A1005" s="267" t="s">
        <v>1124</v>
      </c>
      <c r="B1005" s="267"/>
      <c r="C1005" s="267"/>
      <c r="F1005" s="282" t="s">
        <v>992</v>
      </c>
      <c r="G1005" s="282"/>
      <c r="H1005" s="282"/>
    </row>
    <row r="1006" spans="1:8" ht="12.75" customHeight="1">
      <c r="A1006" s="11"/>
      <c r="B1006" s="11"/>
      <c r="C1006" s="46"/>
      <c r="D1006" s="11"/>
      <c r="E1006" s="11"/>
      <c r="F1006" s="283"/>
      <c r="G1006" s="283"/>
      <c r="H1006" s="283"/>
    </row>
    <row r="1007" spans="1:8" ht="15.75" customHeight="1">
      <c r="A1007" s="267" t="s">
        <v>1125</v>
      </c>
      <c r="B1007" s="287"/>
      <c r="C1007" s="287"/>
      <c r="D1007" s="11"/>
      <c r="F1007" s="47"/>
      <c r="G1007" s="47"/>
      <c r="H1007" s="48"/>
    </row>
    <row r="1008" spans="1:5" ht="12.75" customHeight="1">
      <c r="A1008" s="49"/>
      <c r="B1008" s="50"/>
      <c r="C1008" s="49"/>
      <c r="D1008" s="11"/>
      <c r="E1008" s="45" t="s">
        <v>118</v>
      </c>
    </row>
    <row r="1009" spans="1:8" ht="15.75" customHeight="1">
      <c r="A1009" s="267" t="s">
        <v>1126</v>
      </c>
      <c r="B1009" s="267"/>
      <c r="C1009" s="267"/>
      <c r="D1009" s="11"/>
      <c r="E1009" s="11"/>
      <c r="F1009" s="51"/>
      <c r="G1009" s="51"/>
      <c r="H1009" s="43"/>
    </row>
    <row r="1010" spans="2:8" ht="15.75" customHeight="1">
      <c r="B1010" s="11"/>
      <c r="C1010" s="17"/>
      <c r="D1010" s="11"/>
      <c r="E1010" s="11"/>
      <c r="F1010" s="281" t="s">
        <v>1127</v>
      </c>
      <c r="G1010" s="281"/>
      <c r="H1010" s="281"/>
    </row>
    <row r="1011" spans="1:5" s="1" customFormat="1" ht="12.75">
      <c r="A1011" s="267" t="s">
        <v>1128</v>
      </c>
      <c r="B1011" s="267"/>
      <c r="C1011" s="267"/>
      <c r="D1011" s="3"/>
      <c r="E1011" s="3"/>
    </row>
    <row r="1012" spans="4:5" ht="12.75">
      <c r="D1012" s="48"/>
      <c r="E1012" s="48"/>
    </row>
    <row r="1013" spans="4:5" ht="12.75">
      <c r="D1013" s="48"/>
      <c r="E1013" s="48"/>
    </row>
    <row r="1014" spans="4:5" ht="12.75">
      <c r="D1014" s="48"/>
      <c r="E1014" s="48"/>
    </row>
    <row r="1015" spans="4:5" ht="12.75">
      <c r="D1015" s="48"/>
      <c r="E1015" s="48"/>
    </row>
    <row r="1016" spans="4:5" ht="12.75">
      <c r="D1016" s="48"/>
      <c r="E1016" s="48"/>
    </row>
    <row r="1017" spans="4:5" ht="12.75">
      <c r="D1017" s="48"/>
      <c r="E1017" s="48"/>
    </row>
    <row r="1018" spans="4:5" ht="12.75">
      <c r="D1018" s="48"/>
      <c r="E1018" s="48"/>
    </row>
    <row r="1019" spans="4:5" ht="12.75">
      <c r="D1019" s="48"/>
      <c r="E1019" s="48"/>
    </row>
    <row r="1020" spans="4:5" ht="12.75">
      <c r="D1020" s="48"/>
      <c r="E1020" s="48"/>
    </row>
    <row r="1021" spans="4:5" ht="12.75">
      <c r="D1021" s="48"/>
      <c r="E1021" s="48"/>
    </row>
    <row r="1022" spans="4:5" ht="12.75">
      <c r="D1022" s="48"/>
      <c r="E1022" s="48"/>
    </row>
    <row r="1023" spans="4:5" ht="12.75">
      <c r="D1023" s="48"/>
      <c r="E1023" s="48"/>
    </row>
    <row r="1024" spans="4:5" ht="12.75">
      <c r="D1024" s="48"/>
      <c r="E1024" s="48"/>
    </row>
    <row r="1025" spans="4:5" ht="12.75">
      <c r="D1025" s="48"/>
      <c r="E1025" s="48"/>
    </row>
    <row r="1026" spans="4:5" ht="12.75">
      <c r="D1026" s="48"/>
      <c r="E1026" s="48"/>
    </row>
    <row r="1027" spans="4:5" ht="12.75">
      <c r="D1027" s="48"/>
      <c r="E1027" s="48"/>
    </row>
    <row r="1028" spans="4:5" ht="12.75">
      <c r="D1028" s="48"/>
      <c r="E1028" s="48"/>
    </row>
    <row r="1029" spans="4:5" ht="12.75">
      <c r="D1029" s="48"/>
      <c r="E1029" s="48"/>
    </row>
    <row r="1030" spans="4:5" ht="12.75">
      <c r="D1030" s="48"/>
      <c r="E1030" s="48"/>
    </row>
    <row r="1031" spans="4:5" ht="12.75">
      <c r="D1031" s="48"/>
      <c r="E1031" s="48"/>
    </row>
    <row r="1032" spans="4:5" ht="12.75">
      <c r="D1032" s="48"/>
      <c r="E1032" s="48"/>
    </row>
    <row r="1033" spans="4:5" ht="12.75">
      <c r="D1033" s="48"/>
      <c r="E1033" s="48"/>
    </row>
    <row r="1034" spans="4:5" ht="12.75">
      <c r="D1034" s="48"/>
      <c r="E1034" s="48"/>
    </row>
    <row r="1035" spans="4:5" ht="12.75">
      <c r="D1035" s="48"/>
      <c r="E1035" s="48"/>
    </row>
    <row r="1036" spans="4:5" ht="12.75">
      <c r="D1036" s="48"/>
      <c r="E1036" s="48"/>
    </row>
    <row r="1037" spans="4:5" ht="12.75">
      <c r="D1037" s="48"/>
      <c r="E1037" s="48"/>
    </row>
    <row r="1038" spans="4:5" ht="12.75">
      <c r="D1038" s="48"/>
      <c r="E1038" s="48"/>
    </row>
    <row r="1039" spans="4:5" ht="12.75">
      <c r="D1039" s="48"/>
      <c r="E1039" s="48"/>
    </row>
    <row r="1040" spans="4:5" ht="12.75">
      <c r="D1040" s="48"/>
      <c r="E1040" s="48"/>
    </row>
    <row r="1041" spans="4:5" ht="12.75">
      <c r="D1041" s="48"/>
      <c r="E1041" s="48"/>
    </row>
    <row r="1042" spans="4:5" ht="12.75">
      <c r="D1042" s="48"/>
      <c r="E1042" s="48"/>
    </row>
    <row r="1043" spans="4:5" ht="12.75">
      <c r="D1043" s="48"/>
      <c r="E1043" s="48"/>
    </row>
    <row r="1044" spans="4:5" ht="12.75">
      <c r="D1044" s="48"/>
      <c r="E1044" s="48"/>
    </row>
    <row r="1045" spans="4:5" ht="12.75">
      <c r="D1045" s="48"/>
      <c r="E1045" s="48"/>
    </row>
    <row r="1046" spans="4:5" ht="12.75">
      <c r="D1046" s="48"/>
      <c r="E1046" s="48"/>
    </row>
    <row r="1047" spans="4:5" ht="12.75">
      <c r="D1047" s="48"/>
      <c r="E1047" s="48"/>
    </row>
    <row r="1048" spans="4:5" ht="12.75">
      <c r="D1048" s="48"/>
      <c r="E1048" s="48"/>
    </row>
    <row r="1049" spans="4:5" ht="12.75">
      <c r="D1049" s="48"/>
      <c r="E1049" s="48"/>
    </row>
    <row r="1050" spans="4:5" ht="12.75">
      <c r="D1050" s="48"/>
      <c r="E1050" s="48"/>
    </row>
    <row r="1051" spans="4:5" ht="12.75">
      <c r="D1051" s="48"/>
      <c r="E1051" s="48"/>
    </row>
    <row r="1052" spans="4:5" ht="12.75">
      <c r="D1052" s="48"/>
      <c r="E1052" s="48"/>
    </row>
    <row r="1053" spans="4:5" ht="12.75">
      <c r="D1053" s="48"/>
      <c r="E1053" s="48"/>
    </row>
    <row r="1054" spans="4:5" ht="12.75">
      <c r="D1054" s="48"/>
      <c r="E1054" s="48"/>
    </row>
    <row r="1055" spans="4:5" ht="12.75">
      <c r="D1055" s="48"/>
      <c r="E1055" s="48"/>
    </row>
    <row r="1056" spans="4:5" ht="12.75">
      <c r="D1056" s="48"/>
      <c r="E1056" s="48"/>
    </row>
    <row r="1057" spans="4:5" ht="12.75">
      <c r="D1057" s="48"/>
      <c r="E1057" s="48"/>
    </row>
    <row r="1058" spans="4:5" ht="12.75">
      <c r="D1058" s="48"/>
      <c r="E1058" s="48"/>
    </row>
    <row r="1059" spans="4:5" ht="12.75">
      <c r="D1059" s="48"/>
      <c r="E1059" s="48"/>
    </row>
    <row r="1060" spans="4:5" ht="12.75">
      <c r="D1060" s="48"/>
      <c r="E1060" s="48"/>
    </row>
    <row r="1061" spans="4:5" ht="12.75">
      <c r="D1061" s="48"/>
      <c r="E1061" s="48"/>
    </row>
    <row r="1062" spans="4:5" ht="12.75">
      <c r="D1062" s="48"/>
      <c r="E1062" s="48"/>
    </row>
    <row r="1063" spans="4:5" ht="12.75">
      <c r="D1063" s="48"/>
      <c r="E1063" s="48"/>
    </row>
    <row r="1064" spans="4:5" ht="12.75">
      <c r="D1064" s="48"/>
      <c r="E1064" s="48"/>
    </row>
    <row r="1065" spans="4:5" ht="12.75">
      <c r="D1065" s="48"/>
      <c r="E1065" s="48"/>
    </row>
    <row r="1066" spans="4:5" ht="12.75">
      <c r="D1066" s="48"/>
      <c r="E1066" s="48"/>
    </row>
    <row r="1067" spans="4:5" ht="12.75">
      <c r="D1067" s="48"/>
      <c r="E1067" s="48"/>
    </row>
    <row r="1068" spans="4:5" ht="12.75">
      <c r="D1068" s="48"/>
      <c r="E1068" s="48"/>
    </row>
    <row r="1069" spans="4:5" ht="12.75">
      <c r="D1069" s="48"/>
      <c r="E1069" s="48"/>
    </row>
    <row r="1070" spans="4:5" ht="12.75">
      <c r="D1070" s="48"/>
      <c r="E1070" s="48"/>
    </row>
    <row r="1071" spans="4:5" ht="12.75">
      <c r="D1071" s="48"/>
      <c r="E1071" s="48"/>
    </row>
    <row r="1072" spans="4:5" ht="12.75">
      <c r="D1072" s="48"/>
      <c r="E1072" s="48"/>
    </row>
    <row r="1073" spans="4:5" ht="12.75">
      <c r="D1073" s="48"/>
      <c r="E1073" s="48"/>
    </row>
    <row r="1074" spans="4:5" ht="12.75">
      <c r="D1074" s="48"/>
      <c r="E1074" s="48"/>
    </row>
    <row r="1075" spans="4:5" ht="12.75">
      <c r="D1075" s="48"/>
      <c r="E1075" s="48"/>
    </row>
    <row r="1076" spans="4:5" ht="12.75">
      <c r="D1076" s="48"/>
      <c r="E1076" s="48"/>
    </row>
    <row r="1077" spans="4:5" ht="12.75">
      <c r="D1077" s="48"/>
      <c r="E1077" s="48"/>
    </row>
    <row r="1078" spans="4:5" ht="12.75">
      <c r="D1078" s="48"/>
      <c r="E1078" s="48"/>
    </row>
    <row r="1079" spans="4:5" ht="12.75">
      <c r="D1079" s="48"/>
      <c r="E1079" s="48"/>
    </row>
    <row r="1080" spans="4:5" ht="12.75">
      <c r="D1080" s="48"/>
      <c r="E1080" s="48"/>
    </row>
    <row r="1081" spans="4:5" ht="12.75">
      <c r="D1081" s="48"/>
      <c r="E1081" s="48"/>
    </row>
    <row r="1082" spans="4:5" ht="12.75">
      <c r="D1082" s="48"/>
      <c r="E1082" s="48"/>
    </row>
    <row r="1083" spans="4:5" ht="12.75">
      <c r="D1083" s="48"/>
      <c r="E1083" s="48"/>
    </row>
    <row r="1084" spans="4:5" ht="12.75">
      <c r="D1084" s="48"/>
      <c r="E1084" s="48"/>
    </row>
    <row r="1085" spans="4:5" ht="12.75">
      <c r="D1085" s="48"/>
      <c r="E1085" s="48"/>
    </row>
    <row r="1086" spans="4:5" ht="12.75">
      <c r="D1086" s="48"/>
      <c r="E1086" s="48"/>
    </row>
    <row r="1087" spans="4:5" ht="12.75">
      <c r="D1087" s="48"/>
      <c r="E1087" s="48"/>
    </row>
    <row r="1088" spans="4:5" ht="12.75">
      <c r="D1088" s="48"/>
      <c r="E1088" s="48"/>
    </row>
    <row r="1089" spans="4:5" ht="12.75">
      <c r="D1089" s="48"/>
      <c r="E1089" s="48"/>
    </row>
    <row r="1090" spans="4:5" ht="12.75">
      <c r="D1090" s="48"/>
      <c r="E1090" s="48"/>
    </row>
    <row r="1091" spans="4:5" ht="12.75">
      <c r="D1091" s="48"/>
      <c r="E1091" s="48"/>
    </row>
    <row r="1092" spans="4:5" ht="12.75">
      <c r="D1092" s="48"/>
      <c r="E1092" s="48"/>
    </row>
    <row r="1093" spans="4:5" ht="12.75">
      <c r="D1093" s="48"/>
      <c r="E1093" s="48"/>
    </row>
    <row r="1094" spans="4:5" ht="12.75">
      <c r="D1094" s="48"/>
      <c r="E1094" s="48"/>
    </row>
    <row r="1095" spans="4:5" ht="12.75">
      <c r="D1095" s="48"/>
      <c r="E1095" s="48"/>
    </row>
    <row r="1096" spans="4:5" ht="12.75">
      <c r="D1096" s="48"/>
      <c r="E1096" s="48"/>
    </row>
    <row r="1097" spans="4:5" ht="12.75">
      <c r="D1097" s="48"/>
      <c r="E1097" s="48"/>
    </row>
    <row r="1098" spans="4:5" ht="12.75">
      <c r="D1098" s="48"/>
      <c r="E1098" s="48"/>
    </row>
    <row r="1099" spans="4:5" ht="12.75">
      <c r="D1099" s="48"/>
      <c r="E1099" s="48"/>
    </row>
    <row r="1100" spans="4:5" ht="12.75">
      <c r="D1100" s="48"/>
      <c r="E1100" s="48"/>
    </row>
    <row r="1101" spans="4:5" ht="12.75">
      <c r="D1101" s="48"/>
      <c r="E1101" s="48"/>
    </row>
    <row r="1102" spans="4:5" ht="12.75">
      <c r="D1102" s="48"/>
      <c r="E1102" s="48"/>
    </row>
    <row r="1103" spans="4:5" ht="12.75">
      <c r="D1103" s="48"/>
      <c r="E1103" s="48"/>
    </row>
    <row r="1104" spans="4:5" ht="12.75">
      <c r="D1104" s="48"/>
      <c r="E1104" s="48"/>
    </row>
    <row r="1105" spans="4:5" ht="12.75">
      <c r="D1105" s="48"/>
      <c r="E1105" s="48"/>
    </row>
    <row r="1106" spans="4:5" ht="12.75">
      <c r="D1106" s="48"/>
      <c r="E1106" s="48"/>
    </row>
    <row r="1107" spans="4:5" ht="12.75">
      <c r="D1107" s="48"/>
      <c r="E1107" s="48"/>
    </row>
    <row r="1108" spans="4:5" ht="12.75">
      <c r="D1108" s="48"/>
      <c r="E1108" s="48"/>
    </row>
    <row r="1109" spans="4:5" ht="12.75">
      <c r="D1109" s="48"/>
      <c r="E1109" s="48"/>
    </row>
    <row r="1110" spans="4:5" ht="12.75">
      <c r="D1110" s="48"/>
      <c r="E1110" s="48"/>
    </row>
    <row r="1111" spans="4:5" ht="12.75">
      <c r="D1111" s="48"/>
      <c r="E1111" s="48"/>
    </row>
    <row r="1112" spans="4:5" ht="12.75">
      <c r="D1112" s="48"/>
      <c r="E1112" s="48"/>
    </row>
    <row r="1113" spans="4:5" ht="12.75">
      <c r="D1113" s="48"/>
      <c r="E1113" s="48"/>
    </row>
    <row r="1114" spans="4:5" ht="12.75">
      <c r="D1114" s="48"/>
      <c r="E1114" s="48"/>
    </row>
    <row r="1115" spans="4:5" ht="12.75">
      <c r="D1115" s="48"/>
      <c r="E1115" s="48"/>
    </row>
    <row r="1116" spans="4:5" ht="12.75">
      <c r="D1116" s="48"/>
      <c r="E1116" s="48"/>
    </row>
    <row r="1117" spans="4:5" ht="12.75">
      <c r="D1117" s="48"/>
      <c r="E1117" s="48"/>
    </row>
    <row r="1118" spans="4:5" ht="12.75">
      <c r="D1118" s="48"/>
      <c r="E1118" s="48"/>
    </row>
    <row r="1119" spans="4:5" ht="12.75">
      <c r="D1119" s="48"/>
      <c r="E1119" s="48"/>
    </row>
    <row r="1120" spans="4:5" ht="12.75">
      <c r="D1120" s="48"/>
      <c r="E1120" s="48"/>
    </row>
    <row r="1121" spans="4:5" ht="12.75">
      <c r="D1121" s="48"/>
      <c r="E1121" s="48"/>
    </row>
    <row r="1122" spans="4:5" ht="12.75">
      <c r="D1122" s="48"/>
      <c r="E1122" s="48"/>
    </row>
    <row r="1123" spans="4:5" ht="12.75">
      <c r="D1123" s="48"/>
      <c r="E1123" s="48"/>
    </row>
    <row r="1124" spans="4:5" ht="12.75">
      <c r="D1124" s="48"/>
      <c r="E1124" s="48"/>
    </row>
    <row r="1125" spans="4:5" ht="12.75">
      <c r="D1125" s="48"/>
      <c r="E1125" s="48"/>
    </row>
    <row r="1126" spans="4:5" ht="12.75">
      <c r="D1126" s="48"/>
      <c r="E1126" s="48"/>
    </row>
    <row r="1127" spans="4:5" ht="12.75">
      <c r="D1127" s="48"/>
      <c r="E1127" s="48"/>
    </row>
    <row r="1128" spans="4:5" ht="12.75">
      <c r="D1128" s="48"/>
      <c r="E1128" s="48"/>
    </row>
    <row r="1129" spans="4:5" ht="12.75">
      <c r="D1129" s="48"/>
      <c r="E1129" s="48"/>
    </row>
    <row r="1130" spans="4:5" ht="12.75">
      <c r="D1130" s="48"/>
      <c r="E1130" s="48"/>
    </row>
    <row r="1131" spans="4:5" ht="12.75">
      <c r="D1131" s="48"/>
      <c r="E1131" s="48"/>
    </row>
    <row r="1132" spans="4:5" ht="12.75">
      <c r="D1132" s="48"/>
      <c r="E1132" s="48"/>
    </row>
    <row r="1133" spans="4:5" ht="12.75">
      <c r="D1133" s="48"/>
      <c r="E1133" s="48"/>
    </row>
    <row r="1134" spans="4:5" ht="12.75">
      <c r="D1134" s="48"/>
      <c r="E1134" s="48"/>
    </row>
    <row r="1135" spans="4:5" ht="12.75">
      <c r="D1135" s="48"/>
      <c r="E1135" s="48"/>
    </row>
    <row r="1136" spans="4:5" ht="12.75">
      <c r="D1136" s="48"/>
      <c r="E1136" s="48"/>
    </row>
    <row r="1137" spans="4:5" ht="12.75">
      <c r="D1137" s="48"/>
      <c r="E1137" s="48"/>
    </row>
    <row r="1138" spans="4:5" ht="12.75">
      <c r="D1138" s="48"/>
      <c r="E1138" s="48"/>
    </row>
    <row r="1139" spans="4:5" ht="12.75">
      <c r="D1139" s="48"/>
      <c r="E1139" s="48"/>
    </row>
    <row r="1140" spans="4:5" ht="12.75">
      <c r="D1140" s="48"/>
      <c r="E1140" s="48"/>
    </row>
    <row r="1141" spans="4:5" ht="12.75">
      <c r="D1141" s="48"/>
      <c r="E1141" s="48"/>
    </row>
    <row r="1142" spans="4:5" ht="12.75">
      <c r="D1142" s="48"/>
      <c r="E1142" s="48"/>
    </row>
    <row r="1143" spans="4:5" ht="12.75">
      <c r="D1143" s="48"/>
      <c r="E1143" s="48"/>
    </row>
    <row r="1144" spans="4:5" ht="12.75">
      <c r="D1144" s="48"/>
      <c r="E1144" s="48"/>
    </row>
    <row r="1145" spans="4:5" ht="12.75">
      <c r="D1145" s="48"/>
      <c r="E1145" s="48"/>
    </row>
    <row r="1146" spans="4:5" ht="12.75">
      <c r="D1146" s="48"/>
      <c r="E1146" s="48"/>
    </row>
    <row r="1147" spans="4:5" ht="12.75">
      <c r="D1147" s="48"/>
      <c r="E1147" s="48"/>
    </row>
    <row r="1148" spans="4:5" ht="12.75">
      <c r="D1148" s="48"/>
      <c r="E1148" s="48"/>
    </row>
    <row r="1149" spans="4:5" ht="12.75">
      <c r="D1149" s="48"/>
      <c r="E1149" s="48"/>
    </row>
    <row r="1150" spans="4:5" ht="12.75">
      <c r="D1150" s="48"/>
      <c r="E1150" s="48"/>
    </row>
    <row r="1151" spans="4:5" ht="12.75">
      <c r="D1151" s="48"/>
      <c r="E1151" s="48"/>
    </row>
    <row r="1152" spans="4:5" ht="12.75">
      <c r="D1152" s="48"/>
      <c r="E1152" s="48"/>
    </row>
    <row r="1153" spans="4:5" ht="12.75">
      <c r="D1153" s="48"/>
      <c r="E1153" s="48"/>
    </row>
    <row r="1154" spans="4:5" ht="12.75">
      <c r="D1154" s="48"/>
      <c r="E1154" s="48"/>
    </row>
    <row r="1155" spans="4:5" ht="12.75">
      <c r="D1155" s="48"/>
      <c r="E1155" s="48"/>
    </row>
    <row r="1156" spans="4:5" ht="12.75">
      <c r="D1156" s="48"/>
      <c r="E1156" s="48"/>
    </row>
    <row r="1157" spans="4:5" ht="12.75">
      <c r="D1157" s="48"/>
      <c r="E1157" s="48"/>
    </row>
    <row r="1158" spans="4:5" ht="12.75">
      <c r="D1158" s="48"/>
      <c r="E1158" s="48"/>
    </row>
    <row r="1159" spans="4:5" ht="12.75">
      <c r="D1159" s="48"/>
      <c r="E1159" s="48"/>
    </row>
    <row r="1160" spans="4:5" ht="12.75">
      <c r="D1160" s="48"/>
      <c r="E1160" s="48"/>
    </row>
    <row r="1161" spans="4:5" ht="12.75">
      <c r="D1161" s="48"/>
      <c r="E1161" s="48"/>
    </row>
    <row r="1162" spans="4:5" ht="12.75">
      <c r="D1162" s="48"/>
      <c r="E1162" s="48"/>
    </row>
    <row r="1163" spans="4:5" ht="12.75">
      <c r="D1163" s="48"/>
      <c r="E1163" s="48"/>
    </row>
    <row r="1164" spans="4:5" ht="12.75">
      <c r="D1164" s="48"/>
      <c r="E1164" s="48"/>
    </row>
    <row r="1165" spans="4:5" ht="12.75">
      <c r="D1165" s="48"/>
      <c r="E1165" s="48"/>
    </row>
    <row r="1166" spans="4:5" ht="12.75">
      <c r="D1166" s="48"/>
      <c r="E1166" s="48"/>
    </row>
    <row r="1167" spans="4:5" ht="12.75">
      <c r="D1167" s="48"/>
      <c r="E1167" s="48"/>
    </row>
    <row r="1168" spans="4:5" ht="12.75">
      <c r="D1168" s="48"/>
      <c r="E1168" s="48"/>
    </row>
    <row r="1169" spans="4:5" ht="12.75">
      <c r="D1169" s="48"/>
      <c r="E1169" s="48"/>
    </row>
    <row r="1170" spans="4:5" ht="12.75">
      <c r="D1170" s="48"/>
      <c r="E1170" s="48"/>
    </row>
    <row r="1171" spans="4:5" ht="12.75">
      <c r="D1171" s="48"/>
      <c r="E1171" s="48"/>
    </row>
    <row r="1172" spans="4:5" ht="12.75">
      <c r="D1172" s="48"/>
      <c r="E1172" s="48"/>
    </row>
    <row r="1173" spans="4:5" ht="12.75">
      <c r="D1173" s="48"/>
      <c r="E1173" s="48"/>
    </row>
    <row r="1174" spans="4:5" ht="12.75">
      <c r="D1174" s="48"/>
      <c r="E1174" s="48"/>
    </row>
    <row r="1175" spans="4:5" ht="12.75">
      <c r="D1175" s="48"/>
      <c r="E1175" s="48"/>
    </row>
    <row r="1176" spans="4:5" ht="12.75">
      <c r="D1176" s="48"/>
      <c r="E1176" s="48"/>
    </row>
    <row r="1177" spans="4:5" ht="12.75">
      <c r="D1177" s="48"/>
      <c r="E1177" s="48"/>
    </row>
    <row r="1178" spans="4:5" ht="12.75">
      <c r="D1178" s="48"/>
      <c r="E1178" s="48"/>
    </row>
    <row r="1179" spans="4:5" ht="12.75">
      <c r="D1179" s="48"/>
      <c r="E1179" s="48"/>
    </row>
    <row r="1180" spans="4:5" ht="12.75">
      <c r="D1180" s="48"/>
      <c r="E1180" s="48"/>
    </row>
    <row r="1181" spans="4:5" ht="12.75">
      <c r="D1181" s="48"/>
      <c r="E1181" s="48"/>
    </row>
    <row r="1182" spans="4:5" ht="12.75">
      <c r="D1182" s="48"/>
      <c r="E1182" s="48"/>
    </row>
    <row r="1183" spans="4:5" ht="12.75">
      <c r="D1183" s="48"/>
      <c r="E1183" s="48"/>
    </row>
    <row r="1184" spans="4:5" ht="12.75">
      <c r="D1184" s="48"/>
      <c r="E1184" s="48"/>
    </row>
    <row r="1185" spans="4:5" ht="12.75">
      <c r="D1185" s="48"/>
      <c r="E1185" s="48"/>
    </row>
    <row r="1186" spans="4:5" ht="12.75">
      <c r="D1186" s="48"/>
      <c r="E1186" s="48"/>
    </row>
    <row r="1187" spans="4:5" ht="12.75">
      <c r="D1187" s="48"/>
      <c r="E1187" s="48"/>
    </row>
    <row r="1188" spans="4:5" ht="12.75">
      <c r="D1188" s="48"/>
      <c r="E1188" s="48"/>
    </row>
    <row r="1189" spans="4:5" ht="12.75">
      <c r="D1189" s="48"/>
      <c r="E1189" s="48"/>
    </row>
    <row r="1190" spans="4:5" ht="12.75">
      <c r="D1190" s="48"/>
      <c r="E1190" s="48"/>
    </row>
    <row r="1191" spans="4:5" ht="12.75">
      <c r="D1191" s="48"/>
      <c r="E1191" s="48"/>
    </row>
    <row r="1192" spans="4:5" ht="12.75">
      <c r="D1192" s="48"/>
      <c r="E1192" s="48"/>
    </row>
    <row r="1193" spans="4:5" ht="12.75">
      <c r="D1193" s="48"/>
      <c r="E1193" s="48"/>
    </row>
    <row r="1194" spans="4:5" ht="12.75">
      <c r="D1194" s="48"/>
      <c r="E1194" s="48"/>
    </row>
    <row r="1195" spans="4:5" ht="12.75">
      <c r="D1195" s="48"/>
      <c r="E1195" s="48"/>
    </row>
    <row r="1196" spans="4:5" ht="12.75">
      <c r="D1196" s="48"/>
      <c r="E1196" s="48"/>
    </row>
    <row r="1197" spans="4:5" ht="12.75">
      <c r="D1197" s="48"/>
      <c r="E1197" s="48"/>
    </row>
    <row r="1198" spans="4:5" ht="12.75">
      <c r="D1198" s="48"/>
      <c r="E1198" s="48"/>
    </row>
    <row r="1199" spans="4:5" ht="12.75">
      <c r="D1199" s="48"/>
      <c r="E1199" s="48"/>
    </row>
    <row r="1200" spans="4:5" ht="12.75">
      <c r="D1200" s="48"/>
      <c r="E1200" s="48"/>
    </row>
    <row r="1201" spans="4:5" ht="12.75">
      <c r="D1201" s="48"/>
      <c r="E1201" s="48"/>
    </row>
    <row r="1202" spans="4:5" ht="12.75">
      <c r="D1202" s="48"/>
      <c r="E1202" s="48"/>
    </row>
    <row r="1203" spans="4:5" ht="12.75">
      <c r="D1203" s="48"/>
      <c r="E1203" s="48"/>
    </row>
    <row r="1204" spans="4:5" ht="12.75">
      <c r="D1204" s="48"/>
      <c r="E1204" s="48"/>
    </row>
    <row r="1205" spans="4:5" ht="12.75">
      <c r="D1205" s="48"/>
      <c r="E1205" s="48"/>
    </row>
    <row r="1206" spans="4:5" ht="12.75">
      <c r="D1206" s="48"/>
      <c r="E1206" s="48"/>
    </row>
    <row r="1207" spans="4:5" ht="12.75">
      <c r="D1207" s="48"/>
      <c r="E1207" s="48"/>
    </row>
    <row r="1208" spans="4:5" ht="12.75">
      <c r="D1208" s="48"/>
      <c r="E1208" s="48"/>
    </row>
    <row r="1209" spans="4:5" ht="12.75">
      <c r="D1209" s="48"/>
      <c r="E1209" s="48"/>
    </row>
    <row r="1210" spans="4:5" ht="12.75">
      <c r="D1210" s="48"/>
      <c r="E1210" s="48"/>
    </row>
    <row r="1211" spans="4:5" ht="12.75">
      <c r="D1211" s="48"/>
      <c r="E1211" s="48"/>
    </row>
    <row r="1212" spans="4:5" ht="12.75">
      <c r="D1212" s="48"/>
      <c r="E1212" s="48"/>
    </row>
    <row r="1213" spans="4:5" ht="12.75">
      <c r="D1213" s="48"/>
      <c r="E1213" s="48"/>
    </row>
    <row r="1214" spans="4:5" ht="12.75">
      <c r="D1214" s="48"/>
      <c r="E1214" s="48"/>
    </row>
    <row r="1215" spans="4:5" ht="12.75">
      <c r="D1215" s="48"/>
      <c r="E1215" s="48"/>
    </row>
    <row r="1216" spans="4:5" ht="12.75">
      <c r="D1216" s="48"/>
      <c r="E1216" s="48"/>
    </row>
    <row r="1217" spans="4:5" ht="12.75">
      <c r="D1217" s="48"/>
      <c r="E1217" s="48"/>
    </row>
    <row r="1218" spans="4:5" ht="12.75">
      <c r="D1218" s="48"/>
      <c r="E1218" s="48"/>
    </row>
    <row r="1219" spans="4:5" ht="12.75">
      <c r="D1219" s="48"/>
      <c r="E1219" s="48"/>
    </row>
    <row r="1220" spans="4:5" ht="12.75">
      <c r="D1220" s="48"/>
      <c r="E1220" s="48"/>
    </row>
    <row r="1221" spans="4:5" ht="12.75">
      <c r="D1221" s="48"/>
      <c r="E1221" s="48"/>
    </row>
    <row r="1222" spans="4:5" ht="12.75">
      <c r="D1222" s="48"/>
      <c r="E1222" s="48"/>
    </row>
    <row r="1223" spans="4:5" ht="12.75">
      <c r="D1223" s="48"/>
      <c r="E1223" s="48"/>
    </row>
    <row r="1224" spans="4:5" ht="12.75">
      <c r="D1224" s="48"/>
      <c r="E1224" s="48"/>
    </row>
    <row r="1225" spans="4:5" ht="12.75">
      <c r="D1225" s="48"/>
      <c r="E1225" s="48"/>
    </row>
    <row r="1226" spans="4:5" ht="12.75">
      <c r="D1226" s="48"/>
      <c r="E1226" s="48"/>
    </row>
    <row r="1227" spans="4:5" ht="12.75">
      <c r="D1227" s="48"/>
      <c r="E1227" s="48"/>
    </row>
    <row r="1228" spans="4:5" ht="12.75">
      <c r="D1228" s="48"/>
      <c r="E1228" s="48"/>
    </row>
    <row r="1229" spans="4:5" ht="12.75">
      <c r="D1229" s="48"/>
      <c r="E1229" s="48"/>
    </row>
    <row r="1230" spans="4:5" ht="12.75">
      <c r="D1230" s="48"/>
      <c r="E1230" s="48"/>
    </row>
    <row r="1231" spans="4:5" ht="12.75">
      <c r="D1231" s="48"/>
      <c r="E1231" s="48"/>
    </row>
    <row r="1232" spans="4:5" ht="12.75">
      <c r="D1232" s="48"/>
      <c r="E1232" s="48"/>
    </row>
    <row r="1233" spans="4:5" ht="12.75">
      <c r="D1233" s="48"/>
      <c r="E1233" s="48"/>
    </row>
    <row r="1234" spans="4:5" ht="12.75">
      <c r="D1234" s="48"/>
      <c r="E1234" s="48"/>
    </row>
    <row r="1235" spans="4:5" ht="12.75">
      <c r="D1235" s="48"/>
      <c r="E1235" s="48"/>
    </row>
    <row r="1236" spans="4:5" ht="12.75">
      <c r="D1236" s="48"/>
      <c r="E1236" s="48"/>
    </row>
    <row r="1237" spans="4:5" ht="12.75">
      <c r="D1237" s="48"/>
      <c r="E1237" s="48"/>
    </row>
    <row r="1238" spans="4:5" ht="12.75">
      <c r="D1238" s="48"/>
      <c r="E1238" s="48"/>
    </row>
    <row r="1239" spans="4:5" ht="12.75">
      <c r="D1239" s="48"/>
      <c r="E1239" s="48"/>
    </row>
    <row r="1240" spans="4:5" ht="12.75">
      <c r="D1240" s="48"/>
      <c r="E1240" s="48"/>
    </row>
    <row r="1241" spans="4:5" ht="12.75">
      <c r="D1241" s="48"/>
      <c r="E1241" s="48"/>
    </row>
    <row r="1242" spans="4:5" ht="12.75">
      <c r="D1242" s="48"/>
      <c r="E1242" s="48"/>
    </row>
    <row r="1243" spans="4:5" ht="12.75">
      <c r="D1243" s="48"/>
      <c r="E1243" s="48"/>
    </row>
    <row r="1244" spans="4:5" ht="12.75">
      <c r="D1244" s="48"/>
      <c r="E1244" s="48"/>
    </row>
    <row r="1245" spans="4:5" ht="12.75">
      <c r="D1245" s="48"/>
      <c r="E1245" s="48"/>
    </row>
    <row r="1246" spans="4:5" ht="12.75">
      <c r="D1246" s="48"/>
      <c r="E1246" s="48"/>
    </row>
    <row r="1247" spans="4:5" ht="12.75">
      <c r="D1247" s="48"/>
      <c r="E1247" s="48"/>
    </row>
    <row r="1248" spans="4:5" ht="12.75">
      <c r="D1248" s="48"/>
      <c r="E1248" s="48"/>
    </row>
    <row r="1249" spans="4:5" ht="12.75">
      <c r="D1249" s="48"/>
      <c r="E1249" s="48"/>
    </row>
    <row r="1250" spans="4:5" ht="12.75">
      <c r="D1250" s="48"/>
      <c r="E1250" s="48"/>
    </row>
    <row r="1251" spans="4:5" ht="12.75">
      <c r="D1251" s="48"/>
      <c r="E1251" s="48"/>
    </row>
    <row r="1252" spans="4:5" ht="12.75">
      <c r="D1252" s="48"/>
      <c r="E1252" s="48"/>
    </row>
    <row r="1253" spans="4:5" ht="12.75">
      <c r="D1253" s="48"/>
      <c r="E1253" s="48"/>
    </row>
    <row r="1254" spans="4:5" ht="12.75">
      <c r="D1254" s="48"/>
      <c r="E1254" s="48"/>
    </row>
    <row r="1255" spans="4:5" ht="12.75">
      <c r="D1255" s="48"/>
      <c r="E1255" s="48"/>
    </row>
    <row r="1256" spans="4:5" ht="12.75">
      <c r="D1256" s="48"/>
      <c r="E1256" s="48"/>
    </row>
    <row r="1257" spans="4:5" ht="12.75">
      <c r="D1257" s="48"/>
      <c r="E1257" s="48"/>
    </row>
    <row r="1258" spans="4:5" ht="12.75">
      <c r="D1258" s="48"/>
      <c r="E1258" s="48"/>
    </row>
    <row r="1259" spans="4:5" ht="12.75">
      <c r="D1259" s="48"/>
      <c r="E1259" s="48"/>
    </row>
    <row r="1260" spans="4:5" ht="12.75">
      <c r="D1260" s="48"/>
      <c r="E1260" s="48"/>
    </row>
    <row r="1261" spans="4:5" ht="12.75">
      <c r="D1261" s="48"/>
      <c r="E1261" s="48"/>
    </row>
    <row r="1262" spans="4:5" ht="12.75">
      <c r="D1262" s="48"/>
      <c r="E1262" s="48"/>
    </row>
    <row r="1263" spans="4:5" ht="12.75">
      <c r="D1263" s="48"/>
      <c r="E1263" s="48"/>
    </row>
    <row r="1264" spans="4:5" ht="12.75">
      <c r="D1264" s="48"/>
      <c r="E1264" s="48"/>
    </row>
    <row r="1265" spans="4:5" ht="12.75">
      <c r="D1265" s="48"/>
      <c r="E1265" s="48"/>
    </row>
    <row r="1266" spans="4:5" ht="12.75">
      <c r="D1266" s="48"/>
      <c r="E1266" s="48"/>
    </row>
    <row r="1267" spans="4:5" ht="12.75">
      <c r="D1267" s="48"/>
      <c r="E1267" s="48"/>
    </row>
    <row r="1268" spans="4:5" ht="12.75">
      <c r="D1268" s="48"/>
      <c r="E1268" s="48"/>
    </row>
    <row r="1269" spans="4:5" ht="12.75">
      <c r="D1269" s="48"/>
      <c r="E1269" s="48"/>
    </row>
    <row r="1270" spans="4:5" ht="12.75">
      <c r="D1270" s="48"/>
      <c r="E1270" s="48"/>
    </row>
    <row r="1271" spans="4:5" ht="12.75">
      <c r="D1271" s="48"/>
      <c r="E1271" s="48"/>
    </row>
    <row r="1272" spans="4:5" ht="12.75">
      <c r="D1272" s="48"/>
      <c r="E1272" s="48"/>
    </row>
    <row r="1273" spans="4:5" ht="12.75">
      <c r="D1273" s="48"/>
      <c r="E1273" s="48"/>
    </row>
    <row r="1274" spans="4:5" ht="12.75">
      <c r="D1274" s="48"/>
      <c r="E1274" s="48"/>
    </row>
    <row r="1275" spans="4:5" ht="12.75">
      <c r="D1275" s="48"/>
      <c r="E1275" s="48"/>
    </row>
    <row r="1276" spans="4:5" ht="12.75">
      <c r="D1276" s="48"/>
      <c r="E1276" s="48"/>
    </row>
    <row r="1277" spans="4:5" ht="12.75">
      <c r="D1277" s="48"/>
      <c r="E1277" s="48"/>
    </row>
    <row r="1278" spans="4:5" ht="12.75">
      <c r="D1278" s="48"/>
      <c r="E1278" s="48"/>
    </row>
    <row r="1279" spans="4:5" ht="12.75">
      <c r="D1279" s="48"/>
      <c r="E1279" s="48"/>
    </row>
    <row r="1280" spans="4:5" ht="12.75">
      <c r="D1280" s="48"/>
      <c r="E1280" s="48"/>
    </row>
    <row r="1281" spans="4:5" ht="12.75">
      <c r="D1281" s="48"/>
      <c r="E1281" s="48"/>
    </row>
    <row r="1282" spans="4:5" ht="12.75">
      <c r="D1282" s="48"/>
      <c r="E1282" s="48"/>
    </row>
    <row r="1283" spans="4:5" ht="12.75">
      <c r="D1283" s="48"/>
      <c r="E1283" s="48"/>
    </row>
    <row r="1284" spans="4:5" ht="12.75">
      <c r="D1284" s="48"/>
      <c r="E1284" s="48"/>
    </row>
    <row r="1285" spans="4:5" ht="12.75">
      <c r="D1285" s="48"/>
      <c r="E1285" s="48"/>
    </row>
    <row r="1286" spans="4:5" ht="12.75">
      <c r="D1286" s="48"/>
      <c r="E1286" s="48"/>
    </row>
    <row r="1287" spans="4:5" ht="12.75">
      <c r="D1287" s="48"/>
      <c r="E1287" s="48"/>
    </row>
    <row r="1288" spans="4:5" ht="12.75">
      <c r="D1288" s="48"/>
      <c r="E1288" s="48"/>
    </row>
    <row r="1289" spans="4:5" ht="12.75">
      <c r="D1289" s="48"/>
      <c r="E1289" s="48"/>
    </row>
    <row r="1290" spans="4:5" ht="12.75">
      <c r="D1290" s="48"/>
      <c r="E1290" s="48"/>
    </row>
    <row r="1291" spans="4:5" ht="12.75">
      <c r="D1291" s="48"/>
      <c r="E1291" s="48"/>
    </row>
    <row r="1292" spans="4:5" ht="12.75">
      <c r="D1292" s="48"/>
      <c r="E1292" s="48"/>
    </row>
    <row r="1293" spans="4:5" ht="12.75">
      <c r="D1293" s="48"/>
      <c r="E1293" s="48"/>
    </row>
    <row r="1294" spans="4:5" ht="12.75">
      <c r="D1294" s="48"/>
      <c r="E1294" s="48"/>
    </row>
    <row r="1295" spans="4:5" ht="12.75">
      <c r="D1295" s="48"/>
      <c r="E1295" s="48"/>
    </row>
    <row r="1296" spans="4:5" ht="12.75">
      <c r="D1296" s="48"/>
      <c r="E1296" s="48"/>
    </row>
    <row r="1297" spans="4:5" ht="12.75">
      <c r="D1297" s="48"/>
      <c r="E1297" s="48"/>
    </row>
    <row r="1298" spans="4:5" ht="12.75">
      <c r="D1298" s="48"/>
      <c r="E1298" s="48"/>
    </row>
    <row r="1299" spans="4:5" ht="12.75">
      <c r="D1299" s="48"/>
      <c r="E1299" s="48"/>
    </row>
    <row r="1300" spans="4:5" ht="12.75">
      <c r="D1300" s="48"/>
      <c r="E1300" s="48"/>
    </row>
    <row r="1301" spans="4:5" ht="12.75">
      <c r="D1301" s="48"/>
      <c r="E1301" s="48"/>
    </row>
    <row r="1302" spans="4:5" ht="12.75">
      <c r="D1302" s="48"/>
      <c r="E1302" s="48"/>
    </row>
    <row r="1303" spans="4:5" ht="12.75">
      <c r="D1303" s="48"/>
      <c r="E1303" s="48"/>
    </row>
    <row r="1304" spans="4:5" ht="12.75">
      <c r="D1304" s="48"/>
      <c r="E1304" s="48"/>
    </row>
    <row r="1305" spans="4:5" ht="12.75">
      <c r="D1305" s="48"/>
      <c r="E1305" s="48"/>
    </row>
    <row r="1306" spans="4:5" ht="12.75">
      <c r="D1306" s="48"/>
      <c r="E1306" s="48"/>
    </row>
    <row r="1307" spans="4:5" ht="12.75">
      <c r="D1307" s="48"/>
      <c r="E1307" s="48"/>
    </row>
    <row r="1308" spans="4:5" ht="12.75">
      <c r="D1308" s="48"/>
      <c r="E1308" s="48"/>
    </row>
    <row r="1309" spans="4:5" ht="12.75">
      <c r="D1309" s="48"/>
      <c r="E1309" s="48"/>
    </row>
    <row r="1310" spans="4:5" ht="12.75">
      <c r="D1310" s="48"/>
      <c r="E1310" s="48"/>
    </row>
    <row r="1311" spans="4:5" ht="12.75">
      <c r="D1311" s="48"/>
      <c r="E1311" s="48"/>
    </row>
    <row r="1312" spans="4:5" ht="12.75">
      <c r="D1312" s="48"/>
      <c r="E1312" s="48"/>
    </row>
    <row r="1313" spans="4:5" ht="12.75">
      <c r="D1313" s="48"/>
      <c r="E1313" s="48"/>
    </row>
    <row r="1314" spans="4:5" ht="12.75">
      <c r="D1314" s="48"/>
      <c r="E1314" s="48"/>
    </row>
    <row r="1315" spans="4:5" ht="12.75">
      <c r="D1315" s="48"/>
      <c r="E1315" s="48"/>
    </row>
    <row r="1316" spans="4:5" ht="12.75">
      <c r="D1316" s="48"/>
      <c r="E1316" s="48"/>
    </row>
    <row r="1317" spans="4:5" ht="12.75">
      <c r="D1317" s="48"/>
      <c r="E1317" s="48"/>
    </row>
    <row r="1318" spans="4:5" ht="12.75">
      <c r="D1318" s="48"/>
      <c r="E1318" s="48"/>
    </row>
    <row r="1319" spans="4:5" ht="12.75">
      <c r="D1319" s="48"/>
      <c r="E1319" s="48"/>
    </row>
    <row r="1320" spans="4:5" ht="12.75">
      <c r="D1320" s="48"/>
      <c r="E1320" s="48"/>
    </row>
    <row r="1321" spans="4:5" ht="12.75">
      <c r="D1321" s="48"/>
      <c r="E1321" s="48"/>
    </row>
    <row r="1322" spans="4:5" ht="12.75">
      <c r="D1322" s="48"/>
      <c r="E1322" s="48"/>
    </row>
    <row r="1323" spans="4:5" ht="12.75">
      <c r="D1323" s="48"/>
      <c r="E1323" s="48"/>
    </row>
    <row r="1324" spans="4:5" ht="12.75">
      <c r="D1324" s="48"/>
      <c r="E1324" s="48"/>
    </row>
    <row r="1325" spans="4:5" ht="12.75">
      <c r="D1325" s="48"/>
      <c r="E1325" s="48"/>
    </row>
    <row r="1326" spans="4:5" ht="12.75">
      <c r="D1326" s="48"/>
      <c r="E1326" s="48"/>
    </row>
    <row r="1327" spans="4:5" ht="12.75">
      <c r="D1327" s="48"/>
      <c r="E1327" s="48"/>
    </row>
    <row r="1328" spans="4:5" ht="12.75">
      <c r="D1328" s="48"/>
      <c r="E1328" s="48"/>
    </row>
    <row r="1329" spans="4:5" ht="12.75">
      <c r="D1329" s="48"/>
      <c r="E1329" s="48"/>
    </row>
    <row r="1330" spans="4:5" ht="12.75">
      <c r="D1330" s="48"/>
      <c r="E1330" s="48"/>
    </row>
    <row r="1331" spans="4:5" ht="12.75">
      <c r="D1331" s="48"/>
      <c r="E1331" s="48"/>
    </row>
    <row r="1332" spans="4:5" ht="12.75">
      <c r="D1332" s="48"/>
      <c r="E1332" s="48"/>
    </row>
    <row r="1333" spans="4:5" ht="12.75">
      <c r="D1333" s="48"/>
      <c r="E1333" s="48"/>
    </row>
    <row r="1334" spans="4:5" ht="12.75">
      <c r="D1334" s="48"/>
      <c r="E1334" s="48"/>
    </row>
    <row r="1335" spans="4:5" ht="12.75">
      <c r="D1335" s="48"/>
      <c r="E1335" s="48"/>
    </row>
    <row r="1336" spans="4:5" ht="12.75">
      <c r="D1336" s="48"/>
      <c r="E1336" s="48"/>
    </row>
    <row r="1337" spans="4:5" ht="12.75">
      <c r="D1337" s="48"/>
      <c r="E1337" s="48"/>
    </row>
    <row r="1338" spans="4:5" ht="12.75">
      <c r="D1338" s="48"/>
      <c r="E1338" s="48"/>
    </row>
    <row r="1339" spans="4:5" ht="12.75">
      <c r="D1339" s="48"/>
      <c r="E1339" s="48"/>
    </row>
    <row r="1340" spans="4:5" ht="12.75">
      <c r="D1340" s="48"/>
      <c r="E1340" s="48"/>
    </row>
    <row r="1341" spans="4:5" ht="12.75">
      <c r="D1341" s="48"/>
      <c r="E1341" s="48"/>
    </row>
    <row r="1342" spans="4:5" ht="12.75">
      <c r="D1342" s="48"/>
      <c r="E1342" s="48"/>
    </row>
    <row r="1343" spans="4:5" ht="12.75">
      <c r="D1343" s="48"/>
      <c r="E1343" s="48"/>
    </row>
    <row r="1344" spans="4:5" ht="12.75">
      <c r="D1344" s="48"/>
      <c r="E1344" s="48"/>
    </row>
    <row r="1345" spans="4:5" ht="12.75">
      <c r="D1345" s="48"/>
      <c r="E1345" s="48"/>
    </row>
    <row r="1346" spans="4:5" ht="12.75">
      <c r="D1346" s="48"/>
      <c r="E1346" s="48"/>
    </row>
    <row r="1347" spans="4:5" ht="12.75">
      <c r="D1347" s="48"/>
      <c r="E1347" s="48"/>
    </row>
  </sheetData>
  <sheetProtection password="C8FD" sheet="1"/>
  <mergeCells count="30">
    <mergeCell ref="D1:F1"/>
    <mergeCell ref="G1:H1"/>
    <mergeCell ref="A2:C2"/>
    <mergeCell ref="A3:C3"/>
    <mergeCell ref="A4:C4"/>
    <mergeCell ref="A5:C5"/>
    <mergeCell ref="E2:H2"/>
    <mergeCell ref="E3:H3"/>
    <mergeCell ref="E4:H4"/>
    <mergeCell ref="E5:H5"/>
    <mergeCell ref="A6:C6"/>
    <mergeCell ref="A1005:C1005"/>
    <mergeCell ref="A1011:C1011"/>
    <mergeCell ref="F1010:H1010"/>
    <mergeCell ref="F1005:H1005"/>
    <mergeCell ref="F1006:H1006"/>
    <mergeCell ref="D12:F12"/>
    <mergeCell ref="B307:G307"/>
    <mergeCell ref="A1007:C1007"/>
    <mergeCell ref="B12:B13"/>
    <mergeCell ref="B429:G429"/>
    <mergeCell ref="A1009:C1009"/>
    <mergeCell ref="B658:G658"/>
    <mergeCell ref="B15:G15"/>
    <mergeCell ref="A8:H8"/>
    <mergeCell ref="D10:G10"/>
    <mergeCell ref="A12:A13"/>
    <mergeCell ref="C12:C13"/>
    <mergeCell ref="B993:G993"/>
    <mergeCell ref="H12:H13"/>
  </mergeCells>
  <conditionalFormatting sqref="F994 F430:F657 F996:F1003 F308:F428 F659:F992 F16:F306">
    <cfRule type="cellIs" priority="17" dxfId="0" operator="lessThanOrEqual" stopIfTrue="1">
      <formula>0</formula>
    </cfRule>
  </conditionalFormatting>
  <conditionalFormatting sqref="H16:H1003">
    <cfRule type="cellIs" priority="18" dxfId="0" operator="equal" stopIfTrue="1">
      <formula>0</formula>
    </cfRule>
  </conditionalFormatting>
  <conditionalFormatting sqref="D478:E478 D516:E516 D659:E661 D419:E421 D433:E435 D442:E442 D438:E438 D446:E447 D450:E451 D453:E454 D459:E460 D463:E463 D471:E472 D456:E456 D474:E475 D484:E484 D480:E480 D497:E498 D486:E486 D489:E489 D502:E502 D493:E493 D506:E507 D510:E511 D513:E514 D519:E520 D523:E524 D528:E528 D531:E531 D536:E537 D541:E541 D647:E648 D543:E544 D546:E547 D550:E551 D555:E556 D657:E657 D559:E559 D561:E564 D579:E580 D582:E583 D585:E586 D588:E589 D592:E594 D596:E596 D598:E599 D601:E602 D605:E608 D610:E612 D614:E614 D616:E621 D623:E626 D628:E634 D637:E638 D640:E641 D643:E644 D408:E409 D389:E392 D394:E397 D399:E400 D402:E405 D375:E378 D380:E387 D311:E313 D74:E74 D94:E99 D102:E104 D109:E111 D118:E118 D123:E123 D131:E132 D151:E151 D139:E139 D153:E155 D189:E193 D158:E159 D164:E166 D175:E175 D180:E181 D200:E201 D184:E186 D209:E210 D215:E216 D203:E205 D222:E223 D213:E213 D219:E219 D227:E227 D230:E230 D236:E236 D239:E239 D242:E242 D264:E264 D121:E121 D125:E129 D137:E137 D170:E172 D177:E178 D195:E196 D232:E233 D275:E277 D279:E282 D315:E320 D323:E326 D328:E335 D337:E340 D342:E345 D347:E348 D350:E353 D356:E357 D363:E365 D19:E26 D28:E32 D34:E38 D40:E45 D67:E68 D48:E48 D51:E52 D56:E57 D70:E71 D63:E63 D113:E115 D566:E576 D145:E148 D246:E261 D293:E296 D284:E291 D302:E306 D367:E372 D663:E992">
    <cfRule type="cellIs" priority="19" dxfId="7" operator="lessThan" stopIfTrue="1">
      <formula>0</formula>
    </cfRule>
  </conditionalFormatting>
  <conditionalFormatting sqref="D994:E994 D422:E428 D437:E437 D440:E440 D445:E445 D452:E452 D457:E457 D469:E470 D473:E473 D476:E476 D482:E483 D488:E488 D491:E491 D494:E495 D500:E500 D505:E505 D512:E512 D525:E526 D479:E479 D529:E529 D532:E532 D545:E545 D548:E548 D553:E553 D560:E560 D565:E565 D577:E578 D535:E535 D581:E581 D584:E584 D590:E591 D595:E595 D597:E597 D587:E587 D603:E604 D609:E609 D613:E613 D615:E615 D622:E622 D627:E627 D635:E636 D600:E600 D639:E639 D645:E646 D642:E642 D662:E662 D297:E301 D388:E388 D393:E393 D398:E398 D401:E401 D72:E72 D75:E75 D101:E101 D108:E108 D116:E117 D130:E130 D134:E135 D138:E138 D149:E150 D161:E163 D169:E169 D173:E174 D179:E179 D187:E187 D198:E198 D206:E207 D212:E212 D220:E220 D229:E229 D238:E238 D308:E310 D314:E314 D321:E322 D336:E336 D341:E341 D346:E346 D349:E349 D354:E355 D27:E27 D33:E33 D39:E39 D47:E47 D50:E50 D54:E55 D64:E64 D69:E69 D122:E122 D241:E241 D283:E283 D16:E17 D327:E327 D379:E379 D517:E517 D143:E143 D358:E358 D373:E374 D406:E407 D410:E410 D430:E432 D538:E540 D649:E652 D234:E235 D262:E263 D269:E269 D278:E278 D412:E412 D995 D360:E362 D417:E418 D61:E61 D92:E93 D225:E226 D273:E274 D366:E366">
    <cfRule type="cellIs" priority="20" dxfId="0" operator="lessThanOrEqual" stopIfTrue="1">
      <formula>0</formula>
    </cfRule>
  </conditionalFormatting>
  <conditionalFormatting sqref="D59:E59">
    <cfRule type="cellIs" priority="16" dxfId="7" operator="lessThan" stopIfTrue="1">
      <formula>0</formula>
    </cfRule>
  </conditionalFormatting>
  <conditionalFormatting sqref="D160:E160">
    <cfRule type="cellIs" priority="15" dxfId="7" operator="lessThan" stopIfTrue="1">
      <formula>0</formula>
    </cfRule>
  </conditionalFormatting>
  <conditionalFormatting sqref="D197:E197">
    <cfRule type="cellIs" priority="14" dxfId="7" operator="lessThan" stopIfTrue="1">
      <formula>0</formula>
    </cfRule>
  </conditionalFormatting>
  <conditionalFormatting sqref="D292:E292">
    <cfRule type="cellIs" priority="13" dxfId="7" operator="lessThan" stopIfTrue="1">
      <formula>0</formula>
    </cfRule>
  </conditionalFormatting>
  <conditionalFormatting sqref="D411:E411">
    <cfRule type="cellIs" priority="12" dxfId="7" operator="lessThan" stopIfTrue="1">
      <formula>0</formula>
    </cfRule>
  </conditionalFormatting>
  <conditionalFormatting sqref="D487:E487">
    <cfRule type="cellIs" priority="11" dxfId="7" operator="lessThan" stopIfTrue="1">
      <formula>0</formula>
    </cfRule>
  </conditionalFormatting>
  <conditionalFormatting sqref="D359:E359">
    <cfRule type="cellIs" priority="10" dxfId="7" operator="lessThan" stopIfTrue="1">
      <formula>0</formula>
    </cfRule>
  </conditionalFormatting>
  <conditionalFormatting sqref="D413:E416">
    <cfRule type="cellIs" priority="9" dxfId="7" operator="lessThan" stopIfTrue="1">
      <formula>0</formula>
    </cfRule>
  </conditionalFormatting>
  <conditionalFormatting sqref="D996:E1003">
    <cfRule type="cellIs" priority="8" dxfId="7" operator="lessThan" stopIfTrue="1">
      <formula>0</formula>
    </cfRule>
  </conditionalFormatting>
  <conditionalFormatting sqref="D18">
    <cfRule type="cellIs" priority="7" dxfId="0" operator="lessThanOrEqual" stopIfTrue="1">
      <formula>0</formula>
    </cfRule>
  </conditionalFormatting>
  <conditionalFormatting sqref="E18">
    <cfRule type="cellIs" priority="6" dxfId="0" operator="lessThanOrEqual" stopIfTrue="1">
      <formula>0</formula>
    </cfRule>
  </conditionalFormatting>
  <conditionalFormatting sqref="D60">
    <cfRule type="cellIs" priority="5" dxfId="0" operator="lessThanOrEqual" stopIfTrue="1">
      <formula>0</formula>
    </cfRule>
  </conditionalFormatting>
  <conditionalFormatting sqref="E60">
    <cfRule type="cellIs" priority="4" dxfId="0" operator="lessThanOrEqual" stopIfTrue="1">
      <formula>0</formula>
    </cfRule>
  </conditionalFormatting>
  <conditionalFormatting sqref="D144">
    <cfRule type="cellIs" priority="3" dxfId="0" operator="lessThanOrEqual" stopIfTrue="1">
      <formula>0</formula>
    </cfRule>
  </conditionalFormatting>
  <conditionalFormatting sqref="E144">
    <cfRule type="cellIs" priority="2" dxfId="0" operator="lessThanOrEqual" stopIfTrue="1">
      <formula>0</formula>
    </cfRule>
  </conditionalFormatting>
  <conditionalFormatting sqref="D653:E656">
    <cfRule type="cellIs" priority="1" dxfId="0" operator="lessThanOrEqual" stopIfTrue="1">
      <formula>0</formula>
    </cfRule>
  </conditionalFormatting>
  <printOptions horizontalCentered="1"/>
  <pageMargins left="0.3937007874015748" right="0.3937007874015748" top="0.1968503937007874" bottom="0.5905511811023623" header="0.35433070866141736" footer="0.31496062992125984"/>
  <pageSetup horizontalDpi="600" verticalDpi="600" orientation="landscape" paperSize="9" r:id="rId2"/>
  <headerFooter alignWithMargins="0">
    <oddFooter>&amp;C&amp;"Arial,Bold"&amp;8PR-RAS za konsolidaciju&amp;R&amp;"Arial,Bold"&amp;8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kusakovic</dc:creator>
  <cp:keywords/>
  <dc:description/>
  <cp:lastModifiedBy>Ivana</cp:lastModifiedBy>
  <cp:lastPrinted>2022-01-28T14:27:40Z</cp:lastPrinted>
  <dcterms:created xsi:type="dcterms:W3CDTF">2003-01-17T15:48:43Z</dcterms:created>
  <dcterms:modified xsi:type="dcterms:W3CDTF">2022-01-30T20:43:56Z</dcterms:modified>
  <cp:category/>
  <cp:version/>
  <cp:contentType/>
  <cp:contentStatus/>
</cp:coreProperties>
</file>